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330" windowHeight="7185"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<sst xmlns="http://schemas.openxmlformats.org/spreadsheetml/2006/main" count="579" uniqueCount="340">
  <si>
    <t>(iv)</t>
  </si>
  <si>
    <t>(the figures have not been audited)</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</si>
  <si>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</si>
  <si>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</si>
  <si>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</si>
  <si>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</si>
  <si>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</si>
  <si>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</si>
  <si>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</si>
  <si>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</si>
  <si>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</si>
  <si>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</si>
  <si>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</si>
  <si>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</si>
  <si>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</si>
  <si>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Direct costs</t>
  </si>
  <si>
    <t>Gross profit</t>
  </si>
  <si>
    <t>Other operating income</t>
  </si>
  <si>
    <t>Administrative expenses</t>
  </si>
  <si>
    <t>Finance costs</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</si>
  <si>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</si>
  <si>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</si>
  <si>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</si>
  <si>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</si>
  <si>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</si>
  <si>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</si>
  <si>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</si>
  <si>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</si>
  <si>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</si>
  <si>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</si>
  <si>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</si>
  <si>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</si>
  <si>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</si>
  <si>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</si>
  <si>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</si>
  <si>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</si>
  <si>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</si>
  <si>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</si>
  <si>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</si>
  <si>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</si>
  <si>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</si>
  <si>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</si>
  <si>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</si>
  <si>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</si>
  <si>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</si>
  <si>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</si>
  <si>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</si>
  <si>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</si>
  <si>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</si>
  <si>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</si>
  <si>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</si>
  <si>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</si>
  <si>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</si>
  <si>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</si>
  <si>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</si>
  <si>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</si>
  <si>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</si>
  <si>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</si>
  <si>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</si>
  <si>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</si>
  <si>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</si>
  <si>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</si>
  <si>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</si>
  <si>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</si>
  <si>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</si>
  <si>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</si>
  <si>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</si>
  <si>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</si>
  <si>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</si>
  <si>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</si>
  <si>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</si>
  <si>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</si>
  <si>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</si>
  <si>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</si>
  <si>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</si>
  <si>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</si>
  <si>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</si>
  <si>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</si>
  <si>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</si>
  <si>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</si>
  <si>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</si>
  <si>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</si>
  <si>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</si>
  <si>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</si>
  <si>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</si>
  <si>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</si>
  <si>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</si>
  <si>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</si>
  <si>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</si>
  <si>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</si>
  <si>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</si>
  <si>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</si>
  <si>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</si>
  <si>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</si>
  <si>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</si>
  <si>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</si>
  <si>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</si>
  <si>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</si>
  <si>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</si>
  <si>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</si>
  <si>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</si>
  <si>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</si>
  <si>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</si>
  <si>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</si>
  <si>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</si>
  <si>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</si>
  <si>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</si>
  <si>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B13</t>
  </si>
  <si>
    <t>Status of corporate proposals</t>
  </si>
  <si>
    <t>B14</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</si>
  <si>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</si>
  <si>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</si>
  <si>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</si>
  <si>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</si>
  <si>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</si>
  <si>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</si>
  <si>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</si>
  <si>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</si>
  <si>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</si>
  <si>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</si>
  <si>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</si>
  <si>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</si>
  <si>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</si>
  <si>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</si>
  <si>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</si>
  <si>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</si>
  <si>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</si>
  <si>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</si>
  <si>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</si>
  <si>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</si>
  <si>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</si>
  <si>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</si>
  <si>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</si>
  <si>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</si>
  <si>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</si>
  <si>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</si>
  <si>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</si>
  <si>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</si>
  <si>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</si>
  <si>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</si>
  <si>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</si>
  <si>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</si>
  <si>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CASHFLOWS FROM FINANCING ACTIVITIES</t>
  </si>
  <si>
    <t>There were no unusual items affecting assets, liabilities, equity, net income or cash flows of the Group during the current quarter under review.</t>
  </si>
  <si>
    <t>(a)  Basic earnings per share</t>
  </si>
  <si>
    <t>(b)  Diluted earnings per share</t>
  </si>
  <si>
    <t>Geographical segment</t>
  </si>
  <si>
    <t>Adjusted number of ordinary shares ('000)</t>
  </si>
  <si>
    <t xml:space="preserve"> </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</si>
  <si>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</si>
  <si>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</si>
  <si>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</si>
  <si>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</si>
  <si>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</si>
  <si>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</si>
  <si>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</si>
  <si>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</si>
  <si>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</si>
  <si>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</si>
  <si>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</si>
  <si>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</si>
  <si>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</si>
  <si>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</si>
  <si>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</si>
  <si>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Attributable to equity holders of the parent</t>
  </si>
  <si>
    <t>Equity</t>
  </si>
  <si>
    <t>Audited as at</t>
  </si>
  <si>
    <t>Tax recoverable</t>
  </si>
  <si>
    <t>Material changes in the quarterly results as compared with the preceding quarter</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</si>
  <si>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</si>
  <si>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</si>
  <si>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</si>
  <si>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</si>
  <si>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</si>
  <si>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</si>
  <si>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</si>
  <si>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</si>
  <si>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</si>
  <si>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i)</t>
  </si>
  <si>
    <t>Dividend income</t>
  </si>
  <si>
    <t>Dividend received</t>
  </si>
  <si>
    <t>Proceeds from issue of shares</t>
  </si>
  <si>
    <t>Weighted average number of ordinary shares in issue ('000)</t>
  </si>
  <si>
    <t xml:space="preserve">Issuance of shares pursuant to ESOS </t>
  </si>
  <si>
    <t>Intangible asset</t>
  </si>
  <si>
    <t>Amortisation of intangible asset</t>
  </si>
  <si>
    <t>Computer software development cost</t>
  </si>
  <si>
    <t>Profits</t>
  </si>
  <si>
    <t>There were no other corporate proposals/developments announced but not yet completed as at the date of this announcement.</t>
  </si>
  <si>
    <t xml:space="preserve">There were no changes in the composition of the Group for the current quarter under review. </t>
  </si>
  <si>
    <t>Deferred tax liabilities</t>
  </si>
  <si>
    <t>At 1 January 2008</t>
  </si>
  <si>
    <t>There were no changes in the unquoted investments and properties of the Group during the current quarter under review.</t>
  </si>
  <si>
    <r>
      <t>Exercise</t>
    </r>
    <r>
      <rPr>
        <vertAlign val="superscript"/>
        <sz val="10"/>
        <rFont val="Arial Narrow"/>
        <family val="2"/>
      </rPr>
      <t>i)</t>
    </r>
  </si>
  <si>
    <t>Dividend paid</t>
  </si>
  <si>
    <t>Quoted shares</t>
  </si>
  <si>
    <t>At cost</t>
  </si>
  <si>
    <t>Impairment losses, included in administration expenses</t>
  </si>
  <si>
    <t>Quoted shares in Malaysia</t>
  </si>
  <si>
    <t>Quoted unit trusts *</t>
  </si>
  <si>
    <t>No dividend has been paid in the current quarter under review.</t>
  </si>
  <si>
    <t>No dividends have been paid or declared in respect of the current quarter under review.</t>
  </si>
  <si>
    <t>31 Dec 2008</t>
  </si>
  <si>
    <t>Income tax paid</t>
  </si>
  <si>
    <t>(Loss)/Profit before tax</t>
  </si>
  <si>
    <t>(Loss)/Profit for the period</t>
  </si>
  <si>
    <t xml:space="preserve">(Loss)/Profit attributable to ordinary equity </t>
  </si>
  <si>
    <t>Basic (loss)/earnings per share (sen)</t>
  </si>
  <si>
    <t>Diluted (loss)/earnings per share (sen)</t>
  </si>
  <si>
    <t>(Loss)/Profit before taxation</t>
  </si>
  <si>
    <t>(Loss)/Profit after taxation (RM'000)</t>
  </si>
  <si>
    <t>The Condensed Consolidated Balance Sheet should be read in conjunction with the Annual Audited Financial Statements of the Group for the financial year ended 31 December 2008.</t>
  </si>
  <si>
    <t>The accompanying notes and audited financial statements of the Group for the financial year ended 31 December 2008 form an integral part of, and should be read in conjunction with this interim financial statements.</t>
  </si>
  <si>
    <t>At 1 January 2009</t>
  </si>
  <si>
    <t>The Condensed Consolidated Statement of Changes in Equity should be read in conjunction with the Annual Audited Financial Statements of the Group for the financial year ended 31 December 2008.</t>
  </si>
  <si>
    <t xml:space="preserve">Net sales/(purchase) of marketable securities </t>
  </si>
  <si>
    <t xml:space="preserve">The consolidated financial statements should be read in conjunction with the Annual Audited Financial Statements of the Group for the financial year ended 31 December 2008. </t>
  </si>
  <si>
    <t>There were no audit qualifications on the annual audited financial statements for the year ended 31 December 2008.</t>
  </si>
  <si>
    <t>FRS 8</t>
  </si>
  <si>
    <t>As at the date of this report, the Group has applied the transitional provision in FRS 7 Financial Instruments: Disclosure and FRS 139 Financial Instruments: Recognition and Measurement which exempt entities from disclosing the possible impact arising from initial application of the respective standards on the financial statements of the Group and of the Company.</t>
  </si>
  <si>
    <t>Operating Segments</t>
  </si>
  <si>
    <t>There is no taxation charge for the current quarter under review mainly due to the tax exemption for Multimedia Super Corridor ("MSC") qualifying activities under pioneer status pursuant to the Promotion of Investments Act, 1986 in Malaysia.</t>
  </si>
  <si>
    <t>Net loss for the financial period</t>
  </si>
  <si>
    <t>*</t>
  </si>
  <si>
    <t>Net cash generated from/(used in) investing activities</t>
  </si>
  <si>
    <t>There are no other material factors which have affected the revenue and loss for the period of the Group for the current quarter/financial year-to-date.</t>
  </si>
  <si>
    <t>Provision for doubtful debts</t>
  </si>
  <si>
    <t>Less than RM1,000.</t>
  </si>
  <si>
    <r>
      <t>Exercise</t>
    </r>
    <r>
      <rPr>
        <vertAlign val="superscript"/>
        <sz val="10"/>
        <rFont val="Arial Narrow"/>
        <family val="2"/>
      </rPr>
      <t>ii)</t>
    </r>
  </si>
  <si>
    <t>ii)</t>
  </si>
  <si>
    <t>Property, plant and equipment written off</t>
  </si>
  <si>
    <t>Loss on disposal of property, plant and equipment</t>
  </si>
  <si>
    <t>Unrealised foreign exchange gain</t>
  </si>
  <si>
    <t>Cash generated from operations</t>
  </si>
  <si>
    <t>(*)</t>
  </si>
  <si>
    <t>Net cash from operating activities</t>
  </si>
  <si>
    <t>Net cash generated from/(used in) financing activities</t>
  </si>
  <si>
    <t>NET INCREASE/(DECREASE) IN CASH AND CASH EQUIVALENTS</t>
  </si>
  <si>
    <t>The interim financial statements are unaudited and have been prepared in accordance with Financial Reporting Standard ("FRS") No. 134: Interim Financial Reporting, and Part K Rule 9.22 of the Listing Requirements of Bursa Malaysia Securities Berhad for the ACE Market.</t>
  </si>
  <si>
    <t>There were no related party transactions in the current quarter under review.</t>
  </si>
  <si>
    <t>Allowance for diminution in value of marketable securities</t>
  </si>
  <si>
    <t>Bad debts written off</t>
  </si>
  <si>
    <t>Amount owing by holding company</t>
  </si>
  <si>
    <t>Indonesia</t>
  </si>
  <si>
    <t>(iii)</t>
  </si>
  <si>
    <t>113,900 and 208,600 new N2N Shares issued between 11 January 2008 to 25 September 2008 pursuant to the Company's ESOS at an exercise price of RM0.25 and RM0.20 per ordinary share respectively.</t>
  </si>
  <si>
    <t>Note * : This relates to previous withdrawal of the Company's fixed deposit with a licensed bank which was subsequently placed into money market funds, namely AmCash Management and AmIncome due to the flexibility of the accounts for withdrawal of money, fixed capital investments, as well as higher yields as the returns are exempted from corporate tax and management fees.</t>
  </si>
  <si>
    <t>Quoted securities (Cont'd)</t>
  </si>
  <si>
    <t>Earnings per share (Cont'd)</t>
  </si>
  <si>
    <t>As at the end of the quarter, there was only one (1) class of shares in issue and they rank pari passu with each other.</t>
  </si>
  <si>
    <t>For The Fourth Quarter Ended 31 December 2009</t>
  </si>
  <si>
    <t>The results for the current quarter ended 31 December 2009 should be read in conjunction with the Annual Audited Financial Statements of N2N and its subsidiaries ("Group") for the financial year ended 31 December 2008.</t>
  </si>
  <si>
    <t>31 Dec 2009</t>
  </si>
  <si>
    <t>The Condensed Consolidated Income Statements were prepared based on the consolidated results of the Group for the financial period ended 31 December 2009 and should be read in conjunction with the Annual Audited Financial Statements of the Group for the financial year ended 31 December 2008.</t>
  </si>
  <si>
    <t>As At 31 December 2009</t>
  </si>
  <si>
    <t>4th Quarter as at</t>
  </si>
  <si>
    <t>At 31 December 2009</t>
  </si>
  <si>
    <t>At 31 December 2008</t>
  </si>
  <si>
    <t>12 months</t>
  </si>
  <si>
    <t>The Condensed Consolidated Cash Flow Statement  was prepared based on the consolidated results of the Group for the financial period ended 31 December 2009 and should be read in conjunction with the Annual Audited Financial Statements of the Group for the financial year ended 31 December 2008.</t>
  </si>
  <si>
    <t>Date : 24 February 2010</t>
  </si>
  <si>
    <t>As at 31 December 2009, the Group has no material capital commitment in respect of property, plant and equipment.</t>
  </si>
  <si>
    <t>The Directors are of the opinion that the Group has no contingent liabilities which, upon crystallisation would have a material impact on the financial position and business of the Group as at 24 February 2010 (the latest practicable date which is not earlier than 7 days from the date of issue of this financial results).</t>
  </si>
  <si>
    <t>99,400 and 231,000 new N2N Shares issued between 20 May 2009 to 13 November 2009 pursuant to the Company's Employee Share Option Scheme ("ESOS") at an exercise price of RM0.20 and RM0.25 per ordinary share respectively.</t>
  </si>
  <si>
    <t>Middle East</t>
  </si>
  <si>
    <t>There were no material events subsequent to the end of the current quarter under review.</t>
  </si>
  <si>
    <t>4h Quarter As At</t>
  </si>
  <si>
    <t>4th Quarter As At</t>
  </si>
  <si>
    <t>As at 31 December 2009, the Group does not have any borrowings.</t>
  </si>
  <si>
    <r>
      <t>a decrease in the number of subscriptions for SMSConnect</t>
    </r>
    <r>
      <rPr>
        <vertAlign val="superscript"/>
        <sz val="10"/>
        <rFont val="Arial Narrow"/>
        <family val="2"/>
      </rPr>
      <t>TM</t>
    </r>
    <r>
      <rPr>
        <sz val="10"/>
        <rFont val="Arial Narrow"/>
        <family val="2"/>
      </rPr>
      <t>, MobileConnect</t>
    </r>
    <r>
      <rPr>
        <vertAlign val="superscript"/>
        <sz val="10"/>
        <rFont val="Arial Narrow"/>
        <family val="2"/>
      </rPr>
      <t>TM</t>
    </r>
    <r>
      <rPr>
        <sz val="10"/>
        <rFont val="Arial Narrow"/>
        <family val="2"/>
      </rPr>
      <t xml:space="preserve"> and PDAConnect</t>
    </r>
    <r>
      <rPr>
        <vertAlign val="superscript"/>
        <sz val="10"/>
        <rFont val="Arial Narrow"/>
        <family val="2"/>
      </rPr>
      <t xml:space="preserve">TM </t>
    </r>
    <r>
      <rPr>
        <sz val="10"/>
        <rFont val="Arial Narrow"/>
        <family val="2"/>
      </rPr>
      <t xml:space="preserve">applications; </t>
    </r>
  </si>
  <si>
    <t>Deferred tax:</t>
  </si>
  <si>
    <t>Relating to origination of temporary differences</t>
  </si>
  <si>
    <t>There were no acquisitions or disposals of quoted securities during the current quarter under review except for net redemption of some units of the quoted unit trusts.  However, an allowance for diminution in value of quoted shares amounting to RM30,000 was made during the current quarter under review.</t>
  </si>
  <si>
    <t>The interim financial statements were authorised for issue by the Board of Directors in accordance with a resolution of the directors dated 24 February 2010.</t>
  </si>
  <si>
    <t>Save for the issuance of 252,000 new N2N Shares pursuant to the exercise of ESOS, there were no other issuances, cancellations, repurchases, resale and repayment of debt and equity securities, share buy backs, share cancellation, shares held as treasury shares and resale of treasury shares for the current quarter under review.</t>
  </si>
  <si>
    <t>NA per share is arrived at based on the Group's NA of RM46,920,000 (2008: RM68,376,000) over the number of ordinary shares of 298,760,800 (2008:  298,430,400) shares of RM0.10 each in N2N ("N2N Shares").</t>
  </si>
  <si>
    <t xml:space="preserve">The Group recorded a loss before taxation of RM10.994 million in the current quarter under review as compared to loss before taxation of RM2.473 million in the immediate preceding quarter.  Loss before taxation was higher in the current quarter under review mainly due to additional provision for doubful debts of RM9.129 million which was identified and provided for in the current quarter under review as compared to RM1.341 million which was identified and provided for in the immediate preceding quarter. </t>
  </si>
  <si>
    <t>Effective date for</t>
  </si>
  <si>
    <t>financial periods</t>
  </si>
  <si>
    <t>beginning on or after</t>
  </si>
  <si>
    <t>1 July 2009</t>
  </si>
  <si>
    <t xml:space="preserve">The accounting policies and methods of computation adopted by the Group in the preparation of this interim financial report are consistent with those adopted in the audited financial statements for the financial year ended 31 December 2008.  The Directors anticipate that the application of the following new/revised FRSs, Issues Committee ("IC") Interpretations, amendments to FRSs and IC Interpretations, issued by the Malaysian Accounting Standards Board ("MASB"), which are mandatory and will be effective for the financial periods as stated below, will have no material impact on the financial statements of the Group and of the Company: </t>
  </si>
  <si>
    <t>FRS 4</t>
  </si>
  <si>
    <t>Insurance Contracts</t>
  </si>
  <si>
    <t>1 January 2010</t>
  </si>
  <si>
    <t>FRS 7</t>
  </si>
  <si>
    <t>Financial Instruments: Disclosures</t>
  </si>
  <si>
    <t>FRS 101</t>
  </si>
  <si>
    <t>Presentation of Financial Statements</t>
  </si>
  <si>
    <t>FRS 123</t>
  </si>
  <si>
    <t>Borrowing Costs</t>
  </si>
  <si>
    <t>FRS 139</t>
  </si>
  <si>
    <t>Financial Instruments: Recognition and Measurement</t>
  </si>
  <si>
    <t>Amendments to FRS 2</t>
  </si>
  <si>
    <t>Amendments to FRS 132</t>
  </si>
  <si>
    <t>Financial Instruments: Presentation</t>
  </si>
  <si>
    <t>IC Interpretation 9</t>
  </si>
  <si>
    <t>Reassessment of Embedded Derivatives</t>
  </si>
  <si>
    <t>IC Interpretation 10</t>
  </si>
  <si>
    <t>Interim Financial Reporting and Impairment</t>
  </si>
  <si>
    <t>IC Interpretation 11</t>
  </si>
  <si>
    <t>FRS 2 - Group and Treasury Share Transactions</t>
  </si>
  <si>
    <t>Share-based Payment - Vesting Conditions and Cancellations</t>
  </si>
  <si>
    <t>IC Interpretation 13</t>
  </si>
  <si>
    <t>Customer Loyalty Programmes</t>
  </si>
  <si>
    <t>IC Interpretation 14</t>
  </si>
  <si>
    <t xml:space="preserve">FRS 119 - The Limit on a Defined Benefit Asset, Minimum Funding Requirements and their Interaction </t>
  </si>
  <si>
    <t>Amendments to FRS 139, Financial Instruments: Recognition and Measurement, FRS 7, Financial Instruments: Disclosures and IC Interpretation 9, Reassessment of Embedded Derivatives</t>
  </si>
  <si>
    <t>Amendments to FRSs contained in the document entitled "Improvements to FRSs (2009)"</t>
  </si>
  <si>
    <t>FRS 1</t>
  </si>
  <si>
    <t>First-time Adoption of Financial Reporting Standards</t>
  </si>
  <si>
    <t>1 July 2010</t>
  </si>
  <si>
    <t>FRS 3</t>
  </si>
  <si>
    <t>Business Combinations</t>
  </si>
  <si>
    <t>FRS 127</t>
  </si>
  <si>
    <t>Consolidated &amp; Separate Financial Statements</t>
  </si>
  <si>
    <t>Amendments to FRS 1, First-time Adoption of Financial Reporting Standards and FRS 127, Consolidated and Separate Financial Statements - Cost of an Investment in a Subsidiary, Jointly Controlled Entity or Associate</t>
  </si>
  <si>
    <t xml:space="preserve"> NOTES TO THE INTERIM FINANCIAL REPORT (Cont'd))</t>
  </si>
  <si>
    <t>Basis of preparation (Cont'd)</t>
  </si>
  <si>
    <t>Share-based Payment</t>
  </si>
  <si>
    <t>Amendments to FRS 5</t>
  </si>
  <si>
    <t>Non-current Assets Held for Sale and Discontinued Operations</t>
  </si>
  <si>
    <t>Amendments to FRS 138</t>
  </si>
  <si>
    <t>Intangible Assets</t>
  </si>
  <si>
    <t>IC Interpretation 12</t>
  </si>
  <si>
    <t>Service Concession Arrangements</t>
  </si>
  <si>
    <t>IC Interpretation 15</t>
  </si>
  <si>
    <t>Agreements for Construction of Real Estate</t>
  </si>
  <si>
    <t>IC Interpretation 16</t>
  </si>
  <si>
    <t>Hedges of a Net Investment in a Foreign Operation</t>
  </si>
  <si>
    <t>IC Interpretation 17</t>
  </si>
  <si>
    <t>Distributions of Non-cash Assets to Owners</t>
  </si>
  <si>
    <t>Amendment to IC Interpretation 9</t>
  </si>
  <si>
    <t>Net Assets ("NA") per share attributable to equity holders of the parent (sen)</t>
  </si>
  <si>
    <t>Notes:</t>
  </si>
  <si>
    <t>For the current quarter under review, the Group recorded revenue of approximately RM2.582 million, 50.98% lower compared to that achieved in the preceding year corresponding quarter of RM5.267 million.  The Group also recorded a loss for the period of approximately RM11.027 million, 126.24% higher as compared to the loss for the period of RM4.874 million recorded in the preceding year corresponding quarter. On the 12-months financial year-to-date basis, the Group recorded revenue of approximately RM12.271 million, representing a decrease of approximately 45.17% as compared to that achieved in the preceding financial year of RM22.379 million. The Group also recorded a loss for the period of approximately RM21.547 million as compared to the profit for the period of RM0.756 million achieved in the preceding financial year. This was mainly attributable to the following:</t>
  </si>
  <si>
    <r>
      <t>a decrease in matched trade fees generated from eBrokerConnect</t>
    </r>
    <r>
      <rPr>
        <vertAlign val="superscript"/>
        <sz val="10"/>
        <rFont val="Arial Narrow"/>
        <family val="2"/>
      </rPr>
      <t xml:space="preserve">TM </t>
    </r>
    <r>
      <rPr>
        <sz val="10"/>
        <rFont val="Arial Narrow"/>
        <family val="2"/>
      </rPr>
      <t>as a result of reduced transactions being matched in online stock trading activities as evidenced by the decrease in trading volume and market value of equities traded on Bursa Malaysia Securities Berhad;</t>
    </r>
  </si>
  <si>
    <t>additional provision for doubtful debts of RM9.129 million during the current quarter under review. Total provision for doubtful debts for the current financial year amounted to RM16.025 million; and</t>
  </si>
  <si>
    <t>Barring any unforeseen circumstances, the Directors of N2N believe that the Group's performance for the upcoming financial year ending 31 December 2010 will rebound favourably following the global capital market recovery.</t>
  </si>
  <si>
    <t>increase in depreciation expenses as a result of additional computer equipments purchased in the mid of year 2008, particularly to cater for research and development for the Middle East and Vietnam projects, where a full year's depreciation charge was reflected in the year 2009.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</si>
</sst>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1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0" fontId="3" fillId="0" borderId="0" xfId="0" applyFont="1" applyBorder="1" applyAlignment="1">
      <alignment horizontal="justify" vertical="top" wrapText="1"/>
    </xf>
    <xf numFmtId="173" fontId="3" fillId="0" borderId="0" xfId="42" applyNumberFormat="1" applyFont="1" applyAlignment="1">
      <alignment horizontal="right" vertical="top"/>
    </xf>
    <xf numFmtId="0" fontId="3" fillId="0" borderId="0" xfId="0" applyFont="1" applyFill="1" applyAlignment="1">
      <alignment vertical="top" wrapText="1"/>
    </xf>
    <xf numFmtId="173" fontId="3" fillId="0" borderId="0" xfId="42" applyNumberFormat="1" applyFont="1" applyFill="1" applyBorder="1" applyAlignment="1" quotePrefix="1">
      <alignment horizontal="right" vertical="top"/>
    </xf>
    <xf numFmtId="0" fontId="3" fillId="0" borderId="0" xfId="0" applyFont="1" applyFill="1" applyAlignment="1">
      <alignment horizontal="left" vertical="top" wrapText="1"/>
    </xf>
    <xf numFmtId="0" fontId="3" fillId="0" borderId="0" xfId="0" applyFont="1" applyAlignment="1">
      <alignment horizontal="justify" vertical="top" wrapText="1"/>
    </xf>
    <xf numFmtId="0" fontId="0" fillId="0" borderId="0" xfId="0" applyAlignment="1">
      <alignment horizontal="justify" vertical="top" wrapText="1"/>
    </xf>
    <xf numFmtId="15" fontId="1" fillId="0" borderId="0" xfId="0" applyNumberFormat="1" applyFont="1" applyAlignment="1" quotePrefix="1">
      <alignment horizontal="right" vertical="top"/>
    </xf>
    <xf numFmtId="0" fontId="3" fillId="0" borderId="15" xfId="0" applyFont="1" applyBorder="1" applyAlignment="1">
      <alignment vertical="top"/>
    </xf>
    <xf numFmtId="0" fontId="5" fillId="0" borderId="0" xfId="0" applyFont="1" applyBorder="1" applyAlignment="1">
      <alignment horizontal="center" vertical="top"/>
    </xf>
    <xf numFmtId="15" fontId="3" fillId="0" borderId="0" xfId="0" applyNumberFormat="1" applyFont="1" applyBorder="1" applyAlignment="1" quotePrefix="1">
      <alignment horizontal="right" vertical="top"/>
    </xf>
    <xf numFmtId="0" fontId="3" fillId="0" borderId="0" xfId="0" applyFont="1" applyBorder="1" applyAlignment="1">
      <alignment horizontal="left" vertical="top"/>
    </xf>
    <xf numFmtId="15" fontId="3" fillId="0" borderId="0" xfId="0" applyNumberFormat="1" applyFont="1" applyBorder="1" applyAlignment="1" quotePrefix="1">
      <alignment horizontal="center" vertical="top"/>
    </xf>
    <xf numFmtId="0" fontId="3" fillId="0" borderId="0" xfId="0" applyFont="1" applyAlignment="1">
      <alignment horizontal="left" vertical="top" wrapText="1"/>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3" fillId="0" borderId="0" xfId="0" applyFont="1" applyAlignment="1">
      <alignment horizontal="left" vertical="top" wrapText="1"/>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1" fillId="0" borderId="0" xfId="0" applyFont="1" applyFill="1" applyAlignment="1">
      <alignment horizontal="center" vertical="top"/>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1" fillId="0" borderId="0" xfId="0" applyFont="1" applyBorder="1" applyAlignment="1">
      <alignment horizontal="justify" vertical="top"/>
    </xf>
    <xf numFmtId="0" fontId="3" fillId="0" borderId="0" xfId="0" applyFont="1" applyAlignment="1">
      <alignment horizontal="justify" wrapText="1"/>
    </xf>
    <xf numFmtId="0" fontId="1" fillId="0" borderId="0" xfId="0" applyFont="1" applyFill="1" applyBorder="1" applyAlignment="1">
      <alignment horizontal="justify" vertical="top"/>
    </xf>
    <xf numFmtId="0" fontId="0" fillId="0" borderId="0" xfId="0" applyAlignment="1">
      <alignment horizontal="left" vertical="top" wrapText="1"/>
    </xf>
    <xf numFmtId="0" fontId="3" fillId="0" borderId="0" xfId="0" applyFont="1" applyFill="1" applyBorder="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97</xdr:row>
      <xdr:rowOff>0</xdr:rowOff>
    </xdr:from>
    <xdr:to>
      <xdr:col>3</xdr:col>
      <xdr:colOff>619125</xdr:colOff>
      <xdr:row>100</xdr:row>
      <xdr:rowOff>142875</xdr:rowOff>
    </xdr:to>
    <xdr:pic>
      <xdr:nvPicPr>
        <xdr:cNvPr id="2" name="Picture 15"/>
        <xdr:cNvPicPr preferRelativeResize="1">
          <a:picLocks noChangeAspect="1"/>
        </xdr:cNvPicPr>
      </xdr:nvPicPr>
      <xdr:blipFill>
        <a:blip r:embed="rId1"/>
        <a:stretch>
          <a:fillRect/>
        </a:stretch>
      </xdr:blipFill>
      <xdr:spPr>
        <a:xfrm>
          <a:off x="276225" y="18364200"/>
          <a:ext cx="1162050" cy="628650"/>
        </a:xfrm>
        <a:prstGeom prst="rect">
          <a:avLst/>
        </a:prstGeom>
        <a:noFill/>
        <a:ln w="9525" cmpd="sng">
          <a:noFill/>
        </a:ln>
      </xdr:spPr>
    </xdr:pic>
    <xdr:clientData/>
  </xdr:twoCellAnchor>
  <xdr:twoCellAnchor>
    <xdr:from>
      <xdr:col>1</xdr:col>
      <xdr:colOff>19050</xdr:colOff>
      <xdr:row>151</xdr:row>
      <xdr:rowOff>0</xdr:rowOff>
    </xdr:from>
    <xdr:to>
      <xdr:col>3</xdr:col>
      <xdr:colOff>619125</xdr:colOff>
      <xdr:row>154</xdr:row>
      <xdr:rowOff>142875</xdr:rowOff>
    </xdr:to>
    <xdr:pic>
      <xdr:nvPicPr>
        <xdr:cNvPr id="3" name="Picture 16"/>
        <xdr:cNvPicPr preferRelativeResize="1">
          <a:picLocks noChangeAspect="1"/>
        </xdr:cNvPicPr>
      </xdr:nvPicPr>
      <xdr:blipFill>
        <a:blip r:embed="rId1"/>
        <a:stretch>
          <a:fillRect/>
        </a:stretch>
      </xdr:blipFill>
      <xdr:spPr>
        <a:xfrm>
          <a:off x="276225" y="27393900"/>
          <a:ext cx="1162050" cy="628650"/>
        </a:xfrm>
        <a:prstGeom prst="rect">
          <a:avLst/>
        </a:prstGeom>
        <a:noFill/>
        <a:ln w="9525" cmpd="sng">
          <a:noFill/>
        </a:ln>
      </xdr:spPr>
    </xdr:pic>
    <xdr:clientData/>
  </xdr:twoCellAnchor>
  <xdr:twoCellAnchor>
    <xdr:from>
      <xdr:col>1</xdr:col>
      <xdr:colOff>19050</xdr:colOff>
      <xdr:row>192</xdr:row>
      <xdr:rowOff>0</xdr:rowOff>
    </xdr:from>
    <xdr:to>
      <xdr:col>3</xdr:col>
      <xdr:colOff>619125</xdr:colOff>
      <xdr:row>195</xdr:row>
      <xdr:rowOff>142875</xdr:rowOff>
    </xdr:to>
    <xdr:pic>
      <xdr:nvPicPr>
        <xdr:cNvPr id="4" name="Picture 18"/>
        <xdr:cNvPicPr preferRelativeResize="1">
          <a:picLocks noChangeAspect="1"/>
        </xdr:cNvPicPr>
      </xdr:nvPicPr>
      <xdr:blipFill>
        <a:blip r:embed="rId1"/>
        <a:stretch>
          <a:fillRect/>
        </a:stretch>
      </xdr:blipFill>
      <xdr:spPr>
        <a:xfrm>
          <a:off x="276225" y="36556950"/>
          <a:ext cx="1162050" cy="628650"/>
        </a:xfrm>
        <a:prstGeom prst="rect">
          <a:avLst/>
        </a:prstGeom>
        <a:noFill/>
        <a:ln w="9525" cmpd="sng">
          <a:noFill/>
        </a:ln>
      </xdr:spPr>
    </xdr:pic>
    <xdr:clientData/>
  </xdr:twoCellAnchor>
  <xdr:twoCellAnchor>
    <xdr:from>
      <xdr:col>1</xdr:col>
      <xdr:colOff>19050</xdr:colOff>
      <xdr:row>244</xdr:row>
      <xdr:rowOff>0</xdr:rowOff>
    </xdr:from>
    <xdr:to>
      <xdr:col>3</xdr:col>
      <xdr:colOff>619125</xdr:colOff>
      <xdr:row>247</xdr:row>
      <xdr:rowOff>142875</xdr:rowOff>
    </xdr:to>
    <xdr:pic>
      <xdr:nvPicPr>
        <xdr:cNvPr id="5" name="Picture 19"/>
        <xdr:cNvPicPr preferRelativeResize="1">
          <a:picLocks noChangeAspect="1"/>
        </xdr:cNvPicPr>
      </xdr:nvPicPr>
      <xdr:blipFill>
        <a:blip r:embed="rId1"/>
        <a:stretch>
          <a:fillRect/>
        </a:stretch>
      </xdr:blipFill>
      <xdr:spPr>
        <a:xfrm>
          <a:off x="276225" y="45653325"/>
          <a:ext cx="1162050" cy="628650"/>
        </a:xfrm>
        <a:prstGeom prst="rect">
          <a:avLst/>
        </a:prstGeom>
        <a:noFill/>
        <a:ln w="9525" cmpd="sng">
          <a:noFill/>
        </a:ln>
      </xdr:spPr>
    </xdr:pic>
    <xdr:clientData/>
  </xdr:twoCellAnchor>
  <xdr:twoCellAnchor>
    <xdr:from>
      <xdr:col>1</xdr:col>
      <xdr:colOff>19050</xdr:colOff>
      <xdr:row>293</xdr:row>
      <xdr:rowOff>0</xdr:rowOff>
    </xdr:from>
    <xdr:to>
      <xdr:col>3</xdr:col>
      <xdr:colOff>619125</xdr:colOff>
      <xdr:row>296</xdr:row>
      <xdr:rowOff>142875</xdr:rowOff>
    </xdr:to>
    <xdr:pic>
      <xdr:nvPicPr>
        <xdr:cNvPr id="6" name="Picture 211"/>
        <xdr:cNvPicPr preferRelativeResize="1">
          <a:picLocks noChangeAspect="1"/>
        </xdr:cNvPicPr>
      </xdr:nvPicPr>
      <xdr:blipFill>
        <a:blip r:embed="rId1"/>
        <a:stretch>
          <a:fillRect/>
        </a:stretch>
      </xdr:blipFill>
      <xdr:spPr>
        <a:xfrm>
          <a:off x="276225" y="54787800"/>
          <a:ext cx="1162050" cy="628650"/>
        </a:xfrm>
        <a:prstGeom prst="rect">
          <a:avLst/>
        </a:prstGeom>
        <a:noFill/>
        <a:ln w="9525" cmpd="sng">
          <a:noFill/>
        </a:ln>
      </xdr:spPr>
    </xdr:pic>
    <xdr:clientData/>
  </xdr:twoCellAnchor>
  <xdr:twoCellAnchor>
    <xdr:from>
      <xdr:col>1</xdr:col>
      <xdr:colOff>19050</xdr:colOff>
      <xdr:row>47</xdr:row>
      <xdr:rowOff>0</xdr:rowOff>
    </xdr:from>
    <xdr:to>
      <xdr:col>3</xdr:col>
      <xdr:colOff>619125</xdr:colOff>
      <xdr:row>50</xdr:row>
      <xdr:rowOff>142875</xdr:rowOff>
    </xdr:to>
    <xdr:pic>
      <xdr:nvPicPr>
        <xdr:cNvPr id="7" name="Picture 216"/>
        <xdr:cNvPicPr preferRelativeResize="1">
          <a:picLocks noChangeAspect="1"/>
        </xdr:cNvPicPr>
      </xdr:nvPicPr>
      <xdr:blipFill>
        <a:blip r:embed="rId1"/>
        <a:stretch>
          <a:fillRect/>
        </a:stretch>
      </xdr:blipFill>
      <xdr:spPr>
        <a:xfrm>
          <a:off x="276225" y="927735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I38"/>
  <sheetViews>
    <sheetView zoomScalePageLayoutView="0" workbookViewId="0" topLeftCell="A1">
      <selection activeCell="A12" sqref="A12:H12"/>
    </sheetView>
  </sheetViews>
  <sheetFormatPr defaultColWidth="9.140625" defaultRowHeight="12.75"/>
  <cols>
    <col min="1" max="1" width="4.140625" style="3" customWidth="1"/>
    <col min="2" max="2" width="25.57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112</v>
      </c>
    </row>
    <row r="6" ht="12.75">
      <c r="A6" s="1"/>
    </row>
    <row r="7" ht="12.75">
      <c r="A7" s="1" t="s">
        <v>136</v>
      </c>
    </row>
    <row r="8" ht="12.75">
      <c r="A8" s="1" t="s">
        <v>250</v>
      </c>
    </row>
    <row r="9" ht="12.75">
      <c r="A9" s="3" t="s">
        <v>1</v>
      </c>
    </row>
    <row r="11" ht="12.75">
      <c r="A11" s="3" t="s">
        <v>137</v>
      </c>
    </row>
    <row r="12" spans="1:8" ht="41.25" customHeight="1">
      <c r="A12" s="114" t="s">
        <v>251</v>
      </c>
      <c r="B12" s="115"/>
      <c r="C12" s="115"/>
      <c r="D12" s="115"/>
      <c r="E12" s="115"/>
      <c r="F12" s="115"/>
      <c r="G12" s="115"/>
      <c r="H12" s="115"/>
    </row>
    <row r="14" spans="4:8" ht="12.75">
      <c r="D14" s="116" t="s">
        <v>4</v>
      </c>
      <c r="E14" s="116"/>
      <c r="G14" s="116" t="s">
        <v>5</v>
      </c>
      <c r="H14" s="116"/>
    </row>
    <row r="15" spans="4:8" ht="12.75">
      <c r="D15" s="5"/>
      <c r="E15" s="6" t="s">
        <v>9</v>
      </c>
      <c r="F15" s="5"/>
      <c r="G15" s="5"/>
      <c r="H15" s="6" t="s">
        <v>9</v>
      </c>
    </row>
    <row r="16" spans="4:8" ht="12.75">
      <c r="D16" s="6" t="s">
        <v>6</v>
      </c>
      <c r="E16" s="6" t="s">
        <v>7</v>
      </c>
      <c r="F16" s="5"/>
      <c r="G16" s="6" t="s">
        <v>6</v>
      </c>
      <c r="H16" s="6" t="s">
        <v>7</v>
      </c>
    </row>
    <row r="17" spans="4:8" ht="12.75">
      <c r="D17" s="6" t="s">
        <v>7</v>
      </c>
      <c r="E17" s="6" t="s">
        <v>10</v>
      </c>
      <c r="F17" s="5"/>
      <c r="G17" s="6" t="s">
        <v>7</v>
      </c>
      <c r="H17" s="6" t="s">
        <v>10</v>
      </c>
    </row>
    <row r="18" spans="4:8" ht="12.75">
      <c r="D18" s="6" t="s">
        <v>8</v>
      </c>
      <c r="E18" s="6" t="s">
        <v>8</v>
      </c>
      <c r="F18" s="5"/>
      <c r="G18" s="6" t="s">
        <v>11</v>
      </c>
      <c r="H18" s="6" t="s">
        <v>12</v>
      </c>
    </row>
    <row r="19" spans="4:8" ht="12.75">
      <c r="D19" s="6"/>
      <c r="E19" s="6"/>
      <c r="F19" s="5"/>
      <c r="G19" s="6"/>
      <c r="H19" s="6"/>
    </row>
    <row r="20" spans="4:8" ht="12.75">
      <c r="D20" s="7" t="s">
        <v>252</v>
      </c>
      <c r="E20" s="7" t="s">
        <v>202</v>
      </c>
      <c r="F20" s="5"/>
      <c r="G20" s="7" t="s">
        <v>252</v>
      </c>
      <c r="H20" s="7" t="s">
        <v>202</v>
      </c>
    </row>
    <row r="21" spans="3:8" ht="12.75">
      <c r="C21" s="1"/>
      <c r="D21" s="7" t="s">
        <v>13</v>
      </c>
      <c r="E21" s="7" t="s">
        <v>13</v>
      </c>
      <c r="G21" s="7" t="s">
        <v>13</v>
      </c>
      <c r="H21" s="7" t="s">
        <v>13</v>
      </c>
    </row>
    <row r="23" spans="1:8" ht="12.75">
      <c r="A23" s="47">
        <v>1</v>
      </c>
      <c r="B23" s="3" t="s">
        <v>14</v>
      </c>
      <c r="D23" s="8">
        <f>'IS'!D21</f>
        <v>2582</v>
      </c>
      <c r="E23" s="64">
        <f>'IS'!E21</f>
        <v>5267</v>
      </c>
      <c r="G23" s="8">
        <f>'IS'!G21</f>
        <v>12271</v>
      </c>
      <c r="H23" s="64">
        <f>'IS'!H21</f>
        <v>22379</v>
      </c>
    </row>
    <row r="24" spans="1:8" ht="12.75">
      <c r="A24" s="47"/>
      <c r="D24" s="9"/>
      <c r="E24" s="68"/>
      <c r="F24" s="10"/>
      <c r="G24" s="9"/>
      <c r="H24" s="65"/>
    </row>
    <row r="25" spans="1:8" ht="12.75" customHeight="1">
      <c r="A25" s="47">
        <v>2</v>
      </c>
      <c r="B25" s="3" t="s">
        <v>204</v>
      </c>
      <c r="D25" s="8">
        <f>'IS'!D33</f>
        <v>-10994</v>
      </c>
      <c r="E25" s="64">
        <f>'IS'!E33</f>
        <v>-4877</v>
      </c>
      <c r="G25" s="8">
        <f>'IS'!G33</f>
        <v>-21514</v>
      </c>
      <c r="H25" s="64">
        <f>'IS'!H33</f>
        <v>753</v>
      </c>
    </row>
    <row r="26" spans="1:8" ht="12.75">
      <c r="A26" s="47"/>
      <c r="D26" s="8"/>
      <c r="E26" s="65"/>
      <c r="G26" s="8"/>
      <c r="H26" s="65"/>
    </row>
    <row r="27" spans="1:8" ht="12.75">
      <c r="A27" s="47">
        <v>3</v>
      </c>
      <c r="B27" s="3" t="s">
        <v>205</v>
      </c>
      <c r="D27" s="8">
        <f>'IS'!D37</f>
        <v>-11027</v>
      </c>
      <c r="E27" s="64">
        <f>'IS'!E37</f>
        <v>-4874</v>
      </c>
      <c r="G27" s="8">
        <f>'IS'!G37</f>
        <v>-21547</v>
      </c>
      <c r="H27" s="64">
        <f>'IS'!H37</f>
        <v>756</v>
      </c>
    </row>
    <row r="28" spans="1:9" ht="12.75" customHeight="1">
      <c r="A28" s="47"/>
      <c r="D28" s="16"/>
      <c r="E28" s="66"/>
      <c r="F28" s="30"/>
      <c r="G28" s="16"/>
      <c r="H28" s="66"/>
      <c r="I28" s="30"/>
    </row>
    <row r="29" spans="1:9" ht="12.75">
      <c r="A29" s="47">
        <v>4</v>
      </c>
      <c r="B29" s="3" t="s">
        <v>206</v>
      </c>
      <c r="D29" s="16">
        <f>D27</f>
        <v>-11027</v>
      </c>
      <c r="E29" s="67">
        <f>E27</f>
        <v>-4874</v>
      </c>
      <c r="F29" s="30"/>
      <c r="G29" s="49">
        <f>G27</f>
        <v>-21547</v>
      </c>
      <c r="H29" s="67">
        <f>H27</f>
        <v>756</v>
      </c>
      <c r="I29" s="30"/>
    </row>
    <row r="30" spans="1:9" ht="12.75">
      <c r="A30" s="47"/>
      <c r="B30" s="3" t="s">
        <v>169</v>
      </c>
      <c r="D30" s="16"/>
      <c r="E30" s="67"/>
      <c r="F30" s="30"/>
      <c r="G30" s="49"/>
      <c r="H30" s="67"/>
      <c r="I30" s="30"/>
    </row>
    <row r="31" spans="1:9" ht="12.75">
      <c r="A31" s="47"/>
      <c r="D31" s="16"/>
      <c r="F31" s="30"/>
      <c r="G31" s="30"/>
      <c r="H31" s="66"/>
      <c r="I31" s="30"/>
    </row>
    <row r="32" spans="1:9" ht="12.75">
      <c r="A32" s="47">
        <v>5</v>
      </c>
      <c r="B32" s="10" t="s">
        <v>207</v>
      </c>
      <c r="C32" s="10"/>
      <c r="D32" s="87">
        <f>Notes!E289</f>
        <v>-3.694025975766225</v>
      </c>
      <c r="E32" s="88">
        <f>Notes!F289</f>
        <v>-1.6338817597918929</v>
      </c>
      <c r="F32" s="56"/>
      <c r="G32" s="88">
        <f>Notes!H289</f>
        <v>-7.218207826229694</v>
      </c>
      <c r="H32" s="89">
        <f>Notes!I289</f>
        <v>0.2534293414859809</v>
      </c>
      <c r="I32" s="30"/>
    </row>
    <row r="33" spans="1:9" ht="12.75">
      <c r="A33" s="47"/>
      <c r="B33" s="10"/>
      <c r="C33" s="10"/>
      <c r="D33" s="23"/>
      <c r="E33" s="90"/>
      <c r="F33" s="56"/>
      <c r="G33" s="56"/>
      <c r="H33" s="89"/>
      <c r="I33" s="30"/>
    </row>
    <row r="34" spans="1:9" ht="12.75">
      <c r="A34" s="47">
        <v>6</v>
      </c>
      <c r="B34" s="10" t="s">
        <v>208</v>
      </c>
      <c r="C34" s="10"/>
      <c r="D34" s="87">
        <f>Notes!E320</f>
        <v>-3.402575923080246</v>
      </c>
      <c r="E34" s="88">
        <f>'IS'!E41</f>
        <v>-1.55423396418948</v>
      </c>
      <c r="F34" s="56"/>
      <c r="G34" s="91">
        <f>Notes!H320</f>
        <v>-6.6487080270799</v>
      </c>
      <c r="H34" s="89">
        <f>'IS'!H41</f>
        <v>0.24107527224604985</v>
      </c>
      <c r="I34" s="30"/>
    </row>
    <row r="35" spans="1:9" ht="12.75">
      <c r="A35" s="47"/>
      <c r="D35" s="16"/>
      <c r="E35" s="48"/>
      <c r="F35" s="30"/>
      <c r="G35" s="30"/>
      <c r="H35" s="45"/>
      <c r="I35" s="30"/>
    </row>
    <row r="36" spans="1:9" ht="12.75">
      <c r="A36" s="47">
        <v>7</v>
      </c>
      <c r="B36" s="3" t="s">
        <v>170</v>
      </c>
      <c r="D36" s="45">
        <v>0</v>
      </c>
      <c r="E36" s="45">
        <v>0</v>
      </c>
      <c r="F36" s="30"/>
      <c r="G36" s="45">
        <v>0</v>
      </c>
      <c r="H36" s="45">
        <v>1</v>
      </c>
      <c r="I36" s="30"/>
    </row>
    <row r="37" spans="1:4" ht="12.75">
      <c r="A37" s="47"/>
      <c r="D37" s="8"/>
    </row>
    <row r="38" spans="1:4" ht="12.75">
      <c r="A38" s="47"/>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5:H54"/>
  <sheetViews>
    <sheetView zoomScalePageLayoutView="0" workbookViewId="0" topLeftCell="A18">
      <selection activeCell="D33" sqref="D33"/>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112</v>
      </c>
    </row>
    <row r="6" ht="12.75">
      <c r="A6" s="1"/>
    </row>
    <row r="7" ht="12.75">
      <c r="A7" s="1" t="s">
        <v>37</v>
      </c>
    </row>
    <row r="8" ht="12.75">
      <c r="A8" s="1" t="s">
        <v>250</v>
      </c>
    </row>
    <row r="9" spans="1:4" ht="12.75">
      <c r="A9" s="3" t="s">
        <v>1</v>
      </c>
      <c r="D9" s="3" t="s">
        <v>148</v>
      </c>
    </row>
    <row r="12" spans="4:8" ht="12.75">
      <c r="D12" s="116" t="s">
        <v>4</v>
      </c>
      <c r="E12" s="116"/>
      <c r="G12" s="116" t="s">
        <v>5</v>
      </c>
      <c r="H12" s="116"/>
    </row>
    <row r="13" spans="4:8" ht="12.75">
      <c r="D13" s="5"/>
      <c r="E13" s="6" t="s">
        <v>9</v>
      </c>
      <c r="F13" s="5"/>
      <c r="G13" s="5"/>
      <c r="H13" s="6" t="s">
        <v>9</v>
      </c>
    </row>
    <row r="14" spans="4:8" ht="12.75">
      <c r="D14" s="6" t="s">
        <v>6</v>
      </c>
      <c r="E14" s="6" t="s">
        <v>7</v>
      </c>
      <c r="F14" s="5"/>
      <c r="G14" s="6" t="s">
        <v>6</v>
      </c>
      <c r="H14" s="6" t="s">
        <v>7</v>
      </c>
    </row>
    <row r="15" spans="4:8" ht="12.75">
      <c r="D15" s="6" t="s">
        <v>7</v>
      </c>
      <c r="E15" s="6" t="s">
        <v>10</v>
      </c>
      <c r="F15" s="5"/>
      <c r="G15" s="6" t="s">
        <v>7</v>
      </c>
      <c r="H15" s="6" t="s">
        <v>10</v>
      </c>
    </row>
    <row r="16" spans="4:8" ht="12.75">
      <c r="D16" s="6" t="s">
        <v>8</v>
      </c>
      <c r="E16" s="6" t="s">
        <v>8</v>
      </c>
      <c r="F16" s="5"/>
      <c r="G16" s="6" t="s">
        <v>11</v>
      </c>
      <c r="H16" s="6" t="s">
        <v>12</v>
      </c>
    </row>
    <row r="17" spans="4:8" ht="12.75">
      <c r="D17" s="6"/>
      <c r="E17" s="6"/>
      <c r="F17" s="5"/>
      <c r="G17" s="6"/>
      <c r="H17" s="6"/>
    </row>
    <row r="18" spans="4:8" ht="12.75">
      <c r="D18" s="7" t="s">
        <v>252</v>
      </c>
      <c r="E18" s="7" t="s">
        <v>202</v>
      </c>
      <c r="F18" s="5"/>
      <c r="G18" s="7" t="s">
        <v>252</v>
      </c>
      <c r="H18" s="7" t="s">
        <v>202</v>
      </c>
    </row>
    <row r="19" spans="3:8" ht="12.75">
      <c r="C19" s="1"/>
      <c r="D19" s="7" t="s">
        <v>13</v>
      </c>
      <c r="E19" s="7" t="s">
        <v>13</v>
      </c>
      <c r="G19" s="7" t="s">
        <v>13</v>
      </c>
      <c r="H19" s="7" t="s">
        <v>13</v>
      </c>
    </row>
    <row r="21" spans="1:8" ht="12.75">
      <c r="A21" s="3" t="s">
        <v>14</v>
      </c>
      <c r="D21" s="8">
        <v>2582</v>
      </c>
      <c r="E21" s="8">
        <v>5267</v>
      </c>
      <c r="G21" s="8">
        <v>12271</v>
      </c>
      <c r="H21" s="8">
        <v>22379</v>
      </c>
    </row>
    <row r="22" spans="4:8" ht="12.75">
      <c r="D22" s="9"/>
      <c r="E22" s="9"/>
      <c r="F22" s="10"/>
      <c r="G22" s="9"/>
      <c r="H22" s="9"/>
    </row>
    <row r="23" spans="1:8" ht="12.75">
      <c r="A23" s="3" t="s">
        <v>15</v>
      </c>
      <c r="D23" s="9">
        <v>-1705</v>
      </c>
      <c r="E23" s="9">
        <v>-864</v>
      </c>
      <c r="F23" s="10"/>
      <c r="G23" s="9">
        <v>-4967</v>
      </c>
      <c r="H23" s="9">
        <v>-3572</v>
      </c>
    </row>
    <row r="24" spans="4:8" ht="12.75">
      <c r="D24" s="12"/>
      <c r="E24" s="69"/>
      <c r="F24" s="10"/>
      <c r="G24" s="12"/>
      <c r="H24" s="70"/>
    </row>
    <row r="25" spans="1:8" ht="12.75">
      <c r="A25" s="3" t="s">
        <v>16</v>
      </c>
      <c r="D25" s="9">
        <f>SUM(D21:D24)</f>
        <v>877</v>
      </c>
      <c r="E25" s="9">
        <f>SUM(E21:E24)</f>
        <v>4403</v>
      </c>
      <c r="F25" s="10"/>
      <c r="G25" s="9">
        <f>SUM(G21:G24)</f>
        <v>7304</v>
      </c>
      <c r="H25" s="9">
        <f>SUM(H21:H24)</f>
        <v>18807</v>
      </c>
    </row>
    <row r="26" spans="4:8" ht="12.75">
      <c r="D26" s="9"/>
      <c r="E26" s="68"/>
      <c r="F26" s="10"/>
      <c r="G26" s="9"/>
      <c r="H26" s="65"/>
    </row>
    <row r="27" spans="1:8" ht="12.75">
      <c r="A27" s="3" t="s">
        <v>17</v>
      </c>
      <c r="D27" s="9">
        <v>70</v>
      </c>
      <c r="E27" s="9">
        <v>116</v>
      </c>
      <c r="F27" s="10"/>
      <c r="G27" s="9">
        <v>293</v>
      </c>
      <c r="H27" s="9">
        <v>483</v>
      </c>
    </row>
    <row r="28" spans="4:8" ht="12.75">
      <c r="D28" s="9"/>
      <c r="E28" s="9"/>
      <c r="F28" s="10"/>
      <c r="G28" s="9"/>
      <c r="H28" s="9"/>
    </row>
    <row r="29" spans="1:8" ht="12.75">
      <c r="A29" s="3" t="s">
        <v>18</v>
      </c>
      <c r="D29" s="9">
        <v>-11941</v>
      </c>
      <c r="E29" s="9">
        <v>-9395</v>
      </c>
      <c r="F29" s="10"/>
      <c r="G29" s="9">
        <v>-29111</v>
      </c>
      <c r="H29" s="9">
        <v>-18535</v>
      </c>
    </row>
    <row r="30" spans="4:8" ht="12.75">
      <c r="D30" s="23"/>
      <c r="E30" s="23"/>
      <c r="F30" s="56"/>
      <c r="G30" s="23"/>
      <c r="H30" s="23"/>
    </row>
    <row r="31" spans="1:8" ht="12.75">
      <c r="A31" s="3" t="s">
        <v>19</v>
      </c>
      <c r="D31" s="101" t="s">
        <v>223</v>
      </c>
      <c r="E31" s="8">
        <v>-1</v>
      </c>
      <c r="G31" s="101" t="s">
        <v>223</v>
      </c>
      <c r="H31" s="8">
        <v>-2</v>
      </c>
    </row>
    <row r="32" spans="4:8" ht="12.75">
      <c r="D32" s="13"/>
      <c r="E32" s="70"/>
      <c r="G32" s="13"/>
      <c r="H32" s="70"/>
    </row>
    <row r="33" spans="1:8" ht="12.75" customHeight="1">
      <c r="A33" s="1" t="s">
        <v>209</v>
      </c>
      <c r="D33" s="8">
        <f>SUM(D25:D32)</f>
        <v>-10994</v>
      </c>
      <c r="E33" s="8">
        <f>SUM(E25:E32)</f>
        <v>-4877</v>
      </c>
      <c r="G33" s="8">
        <f>SUM(G25:G32)</f>
        <v>-21514</v>
      </c>
      <c r="H33" s="8">
        <f>SUM(H25:H32)</f>
        <v>753</v>
      </c>
    </row>
    <row r="34" spans="4:8" ht="12.75">
      <c r="D34" s="8"/>
      <c r="E34" s="65"/>
      <c r="G34" s="8"/>
      <c r="H34" s="65"/>
    </row>
    <row r="35" spans="1:8" ht="12.75">
      <c r="A35" s="3" t="s">
        <v>20</v>
      </c>
      <c r="D35" s="8">
        <v>-33</v>
      </c>
      <c r="E35" s="8">
        <v>3</v>
      </c>
      <c r="G35" s="8">
        <v>-33</v>
      </c>
      <c r="H35" s="8">
        <v>3</v>
      </c>
    </row>
    <row r="36" spans="4:8" ht="12.75" customHeight="1">
      <c r="D36" s="13"/>
      <c r="E36" s="70"/>
      <c r="G36" s="13"/>
      <c r="H36" s="70"/>
    </row>
    <row r="37" spans="1:8" ht="13.5" thickBot="1">
      <c r="A37" s="1" t="s">
        <v>205</v>
      </c>
      <c r="D37" s="14">
        <f>SUM(D33:D36)</f>
        <v>-11027</v>
      </c>
      <c r="E37" s="14">
        <f>SUM(E33:E36)</f>
        <v>-4874</v>
      </c>
      <c r="G37" s="14">
        <f>SUM(G33:G36)</f>
        <v>-21547</v>
      </c>
      <c r="H37" s="14">
        <f>SUM(H33:H36)</f>
        <v>756</v>
      </c>
    </row>
    <row r="38" spans="4:8" ht="12.75">
      <c r="D38" s="8"/>
      <c r="E38" s="11"/>
      <c r="H38" s="11"/>
    </row>
    <row r="39" spans="1:8" ht="13.5" thickBot="1">
      <c r="A39" s="76" t="s">
        <v>207</v>
      </c>
      <c r="B39" s="10"/>
      <c r="C39" s="10"/>
      <c r="D39" s="82">
        <f>Notes!E289</f>
        <v>-3.694025975766225</v>
      </c>
      <c r="E39" s="83">
        <f>Notes!F289</f>
        <v>-1.6338817597918929</v>
      </c>
      <c r="F39" s="10"/>
      <c r="G39" s="82">
        <f>Notes!H289</f>
        <v>-7.218207826229694</v>
      </c>
      <c r="H39" s="83">
        <f>Notes!I289</f>
        <v>0.2534293414859809</v>
      </c>
    </row>
    <row r="40" spans="1:8" ht="12.75">
      <c r="A40" s="10"/>
      <c r="B40" s="10"/>
      <c r="C40" s="10"/>
      <c r="D40" s="9"/>
      <c r="E40" s="10"/>
      <c r="F40" s="10"/>
      <c r="G40" s="10"/>
      <c r="H40" s="10"/>
    </row>
    <row r="41" spans="1:8" ht="13.5" thickBot="1">
      <c r="A41" s="76" t="s">
        <v>208</v>
      </c>
      <c r="B41" s="10"/>
      <c r="C41" s="10"/>
      <c r="D41" s="84">
        <f>Notes!E320</f>
        <v>-3.402575923080246</v>
      </c>
      <c r="E41" s="85">
        <f>Notes!F320</f>
        <v>-1.55423396418948</v>
      </c>
      <c r="F41" s="10"/>
      <c r="G41" s="86">
        <f>Notes!H320</f>
        <v>-6.6487080270799</v>
      </c>
      <c r="H41" s="85">
        <f>Notes!I320</f>
        <v>0.24107527224604985</v>
      </c>
    </row>
    <row r="42" ht="12.75">
      <c r="D42" s="8"/>
    </row>
    <row r="43" ht="12.75">
      <c r="D43" s="8"/>
    </row>
    <row r="44" spans="1:4" ht="12.75">
      <c r="A44" s="1" t="s">
        <v>23</v>
      </c>
      <c r="D44" s="8"/>
    </row>
    <row r="45" spans="1:8" ht="12.75">
      <c r="A45" s="117" t="s">
        <v>253</v>
      </c>
      <c r="B45" s="117"/>
      <c r="C45" s="117"/>
      <c r="D45" s="117"/>
      <c r="E45" s="117"/>
      <c r="F45" s="117"/>
      <c r="G45" s="117"/>
      <c r="H45" s="117"/>
    </row>
    <row r="46" spans="1:8" ht="26.25" customHeight="1">
      <c r="A46" s="117"/>
      <c r="B46" s="117"/>
      <c r="C46" s="117"/>
      <c r="D46" s="117"/>
      <c r="E46" s="117"/>
      <c r="F46" s="117"/>
      <c r="G46" s="117"/>
      <c r="H46" s="117"/>
    </row>
    <row r="48" spans="1:8" ht="12.75">
      <c r="A48" s="15" t="s">
        <v>223</v>
      </c>
      <c r="B48" s="3" t="s">
        <v>227</v>
      </c>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173</v>
      </c>
    </row>
  </sheetData>
  <sheetProtection password="C429"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PageLayoutView="0" workbookViewId="0" topLeftCell="A1">
      <selection activeCell="J31" sqref="J31"/>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112</v>
      </c>
      <c r="C5" s="1"/>
    </row>
    <row r="7" spans="1:3" ht="12.75">
      <c r="A7" s="1" t="s">
        <v>38</v>
      </c>
      <c r="C7" s="1"/>
    </row>
    <row r="8" spans="1:3" ht="12.75">
      <c r="A8" s="1" t="s">
        <v>254</v>
      </c>
      <c r="C8" s="1"/>
    </row>
    <row r="9" spans="1:3" ht="12.75">
      <c r="A9" s="3" t="s">
        <v>1</v>
      </c>
      <c r="C9" s="1"/>
    </row>
    <row r="10" spans="3:7" ht="12.75">
      <c r="C10" s="1"/>
      <c r="E10" s="4" t="s">
        <v>111</v>
      </c>
      <c r="F10" s="4"/>
      <c r="G10" s="4"/>
    </row>
    <row r="11" spans="1:7" ht="12.75">
      <c r="A11" s="1"/>
      <c r="C11" s="1"/>
      <c r="E11" s="4" t="s">
        <v>255</v>
      </c>
      <c r="F11" s="4"/>
      <c r="G11" s="4" t="s">
        <v>166</v>
      </c>
    </row>
    <row r="12" spans="4:7" ht="12.75">
      <c r="D12" s="5"/>
      <c r="E12" s="7" t="s">
        <v>252</v>
      </c>
      <c r="F12" s="7"/>
      <c r="G12" s="7" t="s">
        <v>202</v>
      </c>
    </row>
    <row r="13" spans="3:7" ht="12.75">
      <c r="C13" s="1"/>
      <c r="E13" s="7" t="s">
        <v>13</v>
      </c>
      <c r="F13" s="7"/>
      <c r="G13" s="7" t="s">
        <v>13</v>
      </c>
    </row>
    <row r="14" ht="12.75">
      <c r="A14" s="1" t="s">
        <v>152</v>
      </c>
    </row>
    <row r="15" ht="12.75">
      <c r="A15" s="1" t="s">
        <v>153</v>
      </c>
    </row>
    <row r="16" spans="1:7" ht="12.75">
      <c r="A16" s="3" t="s">
        <v>154</v>
      </c>
      <c r="E16" s="16">
        <v>18181</v>
      </c>
      <c r="F16" s="16"/>
      <c r="G16" s="16">
        <v>25481</v>
      </c>
    </row>
    <row r="17" spans="1:7" ht="12.75">
      <c r="A17" s="3" t="s">
        <v>184</v>
      </c>
      <c r="E17" s="16">
        <v>6598</v>
      </c>
      <c r="F17" s="16"/>
      <c r="G17" s="16">
        <v>5623</v>
      </c>
    </row>
    <row r="18" spans="1:7" ht="12.75">
      <c r="A18" s="18"/>
      <c r="E18" s="21">
        <f>SUM(E16:E17)</f>
        <v>24779</v>
      </c>
      <c r="F18" s="16"/>
      <c r="G18" s="22">
        <f>SUM(G16:G17)</f>
        <v>31104</v>
      </c>
    </row>
    <row r="19" spans="1:7" ht="12.75">
      <c r="A19" s="1" t="s">
        <v>155</v>
      </c>
      <c r="E19" s="16"/>
      <c r="F19" s="16"/>
      <c r="G19" s="17"/>
    </row>
    <row r="20" spans="1:7" ht="12.75">
      <c r="A20" s="3" t="s">
        <v>113</v>
      </c>
      <c r="E20" s="16">
        <v>4</v>
      </c>
      <c r="F20" s="16"/>
      <c r="G20" s="16">
        <v>4</v>
      </c>
    </row>
    <row r="21" spans="1:7" ht="12.75">
      <c r="A21" s="3" t="s">
        <v>24</v>
      </c>
      <c r="E21" s="16">
        <v>6595</v>
      </c>
      <c r="F21" s="16"/>
      <c r="G21" s="16">
        <v>17500</v>
      </c>
    </row>
    <row r="22" spans="1:7" ht="12.75">
      <c r="A22" s="3" t="s">
        <v>114</v>
      </c>
      <c r="E22" s="16">
        <v>1685</v>
      </c>
      <c r="F22" s="16"/>
      <c r="G22" s="16">
        <v>4896</v>
      </c>
    </row>
    <row r="23" spans="1:7" ht="12.75">
      <c r="A23" s="3" t="s">
        <v>115</v>
      </c>
      <c r="D23" s="7"/>
      <c r="E23" s="19">
        <v>10685</v>
      </c>
      <c r="F23" s="20"/>
      <c r="G23" s="19">
        <v>13224</v>
      </c>
    </row>
    <row r="24" spans="1:7" ht="12.75">
      <c r="A24" s="3" t="s">
        <v>167</v>
      </c>
      <c r="D24" s="7"/>
      <c r="E24" s="19">
        <v>27</v>
      </c>
      <c r="F24" s="20"/>
      <c r="G24" s="17">
        <v>21</v>
      </c>
    </row>
    <row r="25" spans="1:7" ht="12.75">
      <c r="A25" s="3" t="s">
        <v>26</v>
      </c>
      <c r="E25" s="16">
        <v>5357</v>
      </c>
      <c r="F25" s="16"/>
      <c r="G25" s="16">
        <v>3463</v>
      </c>
    </row>
    <row r="26" spans="5:7" ht="12.75">
      <c r="E26" s="21">
        <f>SUM(E20:E25)</f>
        <v>24353</v>
      </c>
      <c r="F26" s="16"/>
      <c r="G26" s="22">
        <f>SUM(G20:G25)</f>
        <v>39108</v>
      </c>
    </row>
    <row r="27" spans="1:7" s="58" customFormat="1" ht="17.25" customHeight="1" thickBot="1">
      <c r="A27" s="57" t="s">
        <v>156</v>
      </c>
      <c r="E27" s="59">
        <f>E18+E26</f>
        <v>49132</v>
      </c>
      <c r="F27" s="60"/>
      <c r="G27" s="61">
        <f>G18+G26</f>
        <v>70212</v>
      </c>
    </row>
    <row r="28" spans="5:7" ht="12.75">
      <c r="E28" s="16"/>
      <c r="F28" s="16"/>
      <c r="G28" s="16"/>
    </row>
    <row r="29" spans="1:7" ht="12.75">
      <c r="A29" s="1" t="s">
        <v>157</v>
      </c>
      <c r="E29" s="16"/>
      <c r="F29" s="16"/>
      <c r="G29" s="16"/>
    </row>
    <row r="30" spans="1:7" ht="12.75">
      <c r="A30" s="1" t="s">
        <v>158</v>
      </c>
      <c r="E30" s="16"/>
      <c r="F30" s="16"/>
      <c r="G30" s="16"/>
    </row>
    <row r="31" spans="1:7" ht="12.75">
      <c r="A31" s="3" t="s">
        <v>28</v>
      </c>
      <c r="E31" s="16">
        <f>StmtEquity!C27</f>
        <v>29876</v>
      </c>
      <c r="F31" s="16"/>
      <c r="G31" s="16">
        <f>StmtEquity!C17</f>
        <v>29843</v>
      </c>
    </row>
    <row r="32" spans="1:7" ht="12.75">
      <c r="A32" s="3" t="s">
        <v>118</v>
      </c>
      <c r="E32" s="16">
        <v>5206</v>
      </c>
      <c r="F32" s="16"/>
      <c r="G32" s="16">
        <f>StmtEquity!E17</f>
        <v>5161</v>
      </c>
    </row>
    <row r="33" spans="1:7" ht="12.75">
      <c r="A33" s="3" t="s">
        <v>119</v>
      </c>
      <c r="E33" s="16">
        <f>StmtEquity!G27</f>
        <v>208</v>
      </c>
      <c r="F33" s="16"/>
      <c r="G33" s="16">
        <f>StmtEquity!G17</f>
        <v>195</v>
      </c>
    </row>
    <row r="34" spans="1:7" ht="12.75">
      <c r="A34" s="3" t="s">
        <v>29</v>
      </c>
      <c r="E34" s="16">
        <f>StmtEquity!I27</f>
        <v>11630</v>
      </c>
      <c r="F34" s="16"/>
      <c r="G34" s="24">
        <f>StmtEquity!I17</f>
        <v>33177</v>
      </c>
    </row>
    <row r="35" spans="1:7" ht="12.75">
      <c r="A35" s="1" t="s">
        <v>159</v>
      </c>
      <c r="E35" s="21">
        <f>SUM(E31:E34)</f>
        <v>46920</v>
      </c>
      <c r="F35" s="16"/>
      <c r="G35" s="22">
        <f>SUM(G31:G34)</f>
        <v>68376</v>
      </c>
    </row>
    <row r="36" spans="5:7" ht="12.75">
      <c r="E36" s="16"/>
      <c r="F36" s="16"/>
      <c r="G36" s="16"/>
    </row>
    <row r="37" spans="1:7" ht="12.75">
      <c r="A37" s="1" t="s">
        <v>160</v>
      </c>
      <c r="E37" s="16"/>
      <c r="F37" s="16"/>
      <c r="G37" s="16"/>
    </row>
    <row r="38" spans="1:7" ht="12.75">
      <c r="A38" s="3" t="s">
        <v>116</v>
      </c>
      <c r="E38" s="16">
        <v>0</v>
      </c>
      <c r="F38" s="16"/>
      <c r="G38" s="16">
        <v>0</v>
      </c>
    </row>
    <row r="39" spans="1:7" ht="12.75">
      <c r="A39" s="3" t="s">
        <v>190</v>
      </c>
      <c r="E39" s="16">
        <v>33</v>
      </c>
      <c r="F39" s="16"/>
      <c r="G39" s="16">
        <v>0</v>
      </c>
    </row>
    <row r="40" spans="5:9" ht="12.75">
      <c r="E40" s="21">
        <f>SUM(E38:E39)</f>
        <v>33</v>
      </c>
      <c r="F40" s="8"/>
      <c r="G40" s="22">
        <f>SUM(G38:G39)</f>
        <v>0</v>
      </c>
      <c r="I40" s="25"/>
    </row>
    <row r="41" spans="1:7" ht="12.75">
      <c r="A41" s="1" t="s">
        <v>161</v>
      </c>
      <c r="E41" s="16"/>
      <c r="F41" s="16"/>
      <c r="G41" s="16"/>
    </row>
    <row r="42" spans="1:7" ht="12.75">
      <c r="A42" s="3" t="s">
        <v>27</v>
      </c>
      <c r="E42" s="16">
        <v>823</v>
      </c>
      <c r="F42" s="16"/>
      <c r="G42" s="16">
        <v>912</v>
      </c>
    </row>
    <row r="43" spans="1:7" ht="12.75">
      <c r="A43" s="3" t="s">
        <v>125</v>
      </c>
      <c r="E43" s="16">
        <v>1258</v>
      </c>
      <c r="F43" s="16"/>
      <c r="G43" s="16">
        <v>822</v>
      </c>
    </row>
    <row r="44" spans="1:7" ht="12.75">
      <c r="A44" s="3" t="s">
        <v>116</v>
      </c>
      <c r="E44" s="23">
        <v>0</v>
      </c>
      <c r="F44" s="16"/>
      <c r="G44" s="23">
        <v>20</v>
      </c>
    </row>
    <row r="45" spans="1:7" ht="12.75">
      <c r="A45" s="3" t="s">
        <v>117</v>
      </c>
      <c r="E45" s="23">
        <v>98</v>
      </c>
      <c r="F45" s="16"/>
      <c r="G45" s="23">
        <v>82</v>
      </c>
    </row>
    <row r="46" spans="5:7" ht="12.75">
      <c r="E46" s="21">
        <f>SUM(E42:E45)</f>
        <v>2179</v>
      </c>
      <c r="F46" s="16"/>
      <c r="G46" s="22">
        <f>SUM(G42:G45)</f>
        <v>1836</v>
      </c>
    </row>
    <row r="47" spans="1:7" ht="12.75">
      <c r="A47" s="1" t="s">
        <v>162</v>
      </c>
      <c r="E47" s="21">
        <f>E40+E46</f>
        <v>2212</v>
      </c>
      <c r="F47" s="16"/>
      <c r="G47" s="22">
        <f>G40+G46</f>
        <v>1836</v>
      </c>
    </row>
    <row r="48" spans="1:7" s="58" customFormat="1" ht="17.25" customHeight="1" thickBot="1">
      <c r="A48" s="57" t="s">
        <v>163</v>
      </c>
      <c r="E48" s="59">
        <f>E47+E35</f>
        <v>49132</v>
      </c>
      <c r="F48" s="60"/>
      <c r="G48" s="61">
        <f>G47+G35</f>
        <v>70212</v>
      </c>
    </row>
    <row r="49" spans="5:7" ht="12.75">
      <c r="E49" s="16"/>
      <c r="F49" s="16"/>
      <c r="G49" s="17"/>
    </row>
    <row r="50" spans="1:7" ht="13.5" thickBot="1">
      <c r="A50" s="3" t="s">
        <v>333</v>
      </c>
      <c r="E50" s="52">
        <f>E35/298761*100</f>
        <v>15.704861076244892</v>
      </c>
      <c r="F50" s="8"/>
      <c r="G50" s="63">
        <f>G35/298430*100</f>
        <v>22.911905639513453</v>
      </c>
    </row>
    <row r="51" spans="5:7" ht="12.75">
      <c r="E51" s="8"/>
      <c r="F51" s="8"/>
      <c r="G51" s="8"/>
    </row>
    <row r="52" spans="1:7" ht="12.75">
      <c r="A52" s="1" t="s">
        <v>23</v>
      </c>
      <c r="E52" s="8"/>
      <c r="F52" s="8"/>
      <c r="G52" s="8"/>
    </row>
    <row r="53" spans="1:7" ht="12.75">
      <c r="A53" s="117" t="s">
        <v>275</v>
      </c>
      <c r="B53" s="117"/>
      <c r="C53" s="117"/>
      <c r="D53" s="117"/>
      <c r="E53" s="117"/>
      <c r="F53" s="117"/>
      <c r="G53" s="117"/>
    </row>
    <row r="54" spans="1:7" ht="12.75">
      <c r="A54" s="117"/>
      <c r="B54" s="117"/>
      <c r="C54" s="117"/>
      <c r="D54" s="117"/>
      <c r="E54" s="117"/>
      <c r="F54" s="117"/>
      <c r="G54" s="117"/>
    </row>
    <row r="55" spans="1:7" ht="12.75">
      <c r="A55" s="15"/>
      <c r="B55" s="15"/>
      <c r="C55" s="15"/>
      <c r="D55" s="15"/>
      <c r="E55" s="15"/>
      <c r="F55" s="15"/>
      <c r="G55" s="15"/>
    </row>
    <row r="56" spans="1:8" ht="27" customHeight="1">
      <c r="A56" s="117" t="s">
        <v>211</v>
      </c>
      <c r="B56" s="117"/>
      <c r="C56" s="117"/>
      <c r="D56" s="117"/>
      <c r="E56" s="117"/>
      <c r="F56" s="117"/>
      <c r="G56" s="117"/>
      <c r="H56" s="15"/>
    </row>
    <row r="57" spans="1:7" ht="12.75" customHeight="1">
      <c r="A57" s="15"/>
      <c r="B57" s="15"/>
      <c r="C57" s="15"/>
      <c r="D57" s="15"/>
      <c r="E57" s="15"/>
      <c r="F57" s="15"/>
      <c r="G57" s="15"/>
    </row>
    <row r="58" spans="1:8" ht="27" customHeight="1">
      <c r="A58" s="118" t="s">
        <v>212</v>
      </c>
      <c r="B58" s="118"/>
      <c r="C58" s="118"/>
      <c r="D58" s="118"/>
      <c r="E58" s="118"/>
      <c r="F58" s="118"/>
      <c r="G58" s="118"/>
      <c r="H58" s="47"/>
    </row>
    <row r="59" spans="1:8" ht="12.75">
      <c r="A59" s="15"/>
      <c r="B59" s="15"/>
      <c r="C59" s="15"/>
      <c r="D59" s="15"/>
      <c r="E59" s="15"/>
      <c r="F59" s="15"/>
      <c r="G59" s="15"/>
      <c r="H59" s="15"/>
    </row>
    <row r="60" spans="1:8" ht="12.75">
      <c r="A60" s="15"/>
      <c r="B60" s="15"/>
      <c r="C60" s="15"/>
      <c r="D60" s="15"/>
      <c r="E60" s="15"/>
      <c r="F60" s="15"/>
      <c r="G60" s="15"/>
      <c r="H60" s="15"/>
    </row>
    <row r="62" ht="12.75">
      <c r="E62" s="3" t="s">
        <v>148</v>
      </c>
    </row>
  </sheetData>
  <sheetProtection password="C429" sheet="1" objects="1" scenarios="1"/>
  <mergeCells count="3">
    <mergeCell ref="A53:G54"/>
    <mergeCell ref="A56:G56"/>
    <mergeCell ref="A58:G58"/>
  </mergeCells>
  <printOptions/>
  <pageMargins left="0.75" right="0.75" top="1" bottom="0.74" header="0.5" footer="0.5"/>
  <pageSetup firstPageNumber="2" useFirstPageNumber="1" fitToHeight="1" fitToWidth="1" horizontalDpi="300" verticalDpi="300" orientation="portrait" paperSize="9" scale="8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56"/>
  <sheetViews>
    <sheetView zoomScalePageLayoutView="0" workbookViewId="0" topLeftCell="A31">
      <selection activeCell="K44" sqref="K44"/>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112</v>
      </c>
      <c r="E5" s="1"/>
    </row>
    <row r="7" spans="1:5" ht="12.75">
      <c r="A7" s="1" t="s">
        <v>39</v>
      </c>
      <c r="E7" s="1"/>
    </row>
    <row r="8" spans="1:5" ht="12.75">
      <c r="A8" s="1" t="s">
        <v>250</v>
      </c>
      <c r="E8" s="1"/>
    </row>
    <row r="9" spans="1:5" ht="12.75">
      <c r="A9" s="3" t="s">
        <v>1</v>
      </c>
      <c r="E9" s="1"/>
    </row>
    <row r="10" ht="12.75">
      <c r="E10" s="1"/>
    </row>
    <row r="11" spans="3:9" ht="12.75">
      <c r="C11" s="116" t="s">
        <v>164</v>
      </c>
      <c r="D11" s="116"/>
      <c r="E11" s="116"/>
      <c r="F11" s="116"/>
      <c r="G11" s="116"/>
      <c r="H11" s="116"/>
      <c r="I11" s="116"/>
    </row>
    <row r="12" spans="5:9" ht="12.75">
      <c r="E12" s="119" t="s">
        <v>33</v>
      </c>
      <c r="F12" s="119"/>
      <c r="G12" s="119"/>
      <c r="I12" s="27" t="s">
        <v>32</v>
      </c>
    </row>
    <row r="13" spans="1:11" ht="12.75">
      <c r="A13" s="1"/>
      <c r="C13" s="6" t="s">
        <v>34</v>
      </c>
      <c r="E13" s="6" t="s">
        <v>34</v>
      </c>
      <c r="G13" s="26" t="s">
        <v>121</v>
      </c>
      <c r="I13" s="6" t="s">
        <v>31</v>
      </c>
      <c r="K13" s="6" t="s">
        <v>30</v>
      </c>
    </row>
    <row r="14" spans="3:11" ht="12.75">
      <c r="C14" s="6" t="s">
        <v>35</v>
      </c>
      <c r="E14" s="6" t="s">
        <v>120</v>
      </c>
      <c r="F14" s="5"/>
      <c r="G14" s="6" t="s">
        <v>122</v>
      </c>
      <c r="H14" s="5"/>
      <c r="I14" s="6" t="s">
        <v>187</v>
      </c>
      <c r="J14" s="7"/>
      <c r="K14" s="6" t="s">
        <v>165</v>
      </c>
    </row>
    <row r="15" spans="3:11" ht="12.75">
      <c r="C15" s="7" t="s">
        <v>13</v>
      </c>
      <c r="E15" s="7" t="s">
        <v>13</v>
      </c>
      <c r="G15" s="7" t="s">
        <v>13</v>
      </c>
      <c r="I15" s="7" t="s">
        <v>13</v>
      </c>
      <c r="J15" s="7"/>
      <c r="K15" s="7" t="s">
        <v>13</v>
      </c>
    </row>
    <row r="17" spans="1:11" ht="12.75">
      <c r="A17" s="1" t="s">
        <v>213</v>
      </c>
      <c r="C17" s="28">
        <v>29843</v>
      </c>
      <c r="D17" s="50"/>
      <c r="E17" s="77">
        <v>5161</v>
      </c>
      <c r="F17" s="50"/>
      <c r="G17" s="50">
        <v>195</v>
      </c>
      <c r="H17" s="50"/>
      <c r="I17" s="77">
        <v>33177</v>
      </c>
      <c r="J17" s="50"/>
      <c r="K17" s="50">
        <f>SUM(C17:I17)</f>
        <v>68376</v>
      </c>
    </row>
    <row r="18" spans="1:11" ht="12.75">
      <c r="A18" s="1"/>
      <c r="I18" s="16"/>
      <c r="J18" s="16"/>
      <c r="K18" s="17"/>
    </row>
    <row r="19" spans="1:11" ht="12.75">
      <c r="A19" s="3" t="s">
        <v>183</v>
      </c>
      <c r="I19" s="16"/>
      <c r="J19" s="16"/>
      <c r="K19" s="17"/>
    </row>
    <row r="20" spans="1:11" ht="15">
      <c r="A20" s="1"/>
      <c r="B20" s="3" t="s">
        <v>193</v>
      </c>
      <c r="C20" s="3">
        <v>33</v>
      </c>
      <c r="E20" s="3">
        <v>45</v>
      </c>
      <c r="G20" s="16">
        <v>0</v>
      </c>
      <c r="I20" s="16">
        <v>0</v>
      </c>
      <c r="J20" s="16"/>
      <c r="K20" s="17">
        <f>SUM(C20:I20)</f>
        <v>78</v>
      </c>
    </row>
    <row r="21" spans="1:11" ht="12.75">
      <c r="A21" s="1"/>
      <c r="I21" s="16"/>
      <c r="J21" s="16"/>
      <c r="K21" s="17"/>
    </row>
    <row r="22" spans="1:11" ht="12.75">
      <c r="A22" s="3" t="s">
        <v>171</v>
      </c>
      <c r="C22" s="8"/>
      <c r="E22" s="25"/>
      <c r="G22" s="11"/>
      <c r="I22" s="16"/>
      <c r="J22" s="16"/>
      <c r="K22" s="17"/>
    </row>
    <row r="23" spans="2:11" ht="12.75">
      <c r="B23" s="3" t="s">
        <v>172</v>
      </c>
      <c r="C23" s="8">
        <v>0</v>
      </c>
      <c r="E23" s="25">
        <v>0</v>
      </c>
      <c r="G23" s="8">
        <v>13</v>
      </c>
      <c r="I23" s="16">
        <v>0</v>
      </c>
      <c r="J23" s="16"/>
      <c r="K23" s="17">
        <f>SUM(C23:I23)</f>
        <v>13</v>
      </c>
    </row>
    <row r="24" spans="9:11" ht="12.75">
      <c r="I24" s="16"/>
      <c r="J24" s="16"/>
      <c r="K24" s="17"/>
    </row>
    <row r="25" spans="1:11" ht="12.75">
      <c r="A25" s="3" t="s">
        <v>222</v>
      </c>
      <c r="C25" s="8">
        <v>0</v>
      </c>
      <c r="D25" s="8"/>
      <c r="E25" s="8">
        <v>0</v>
      </c>
      <c r="F25" s="8"/>
      <c r="G25" s="8">
        <v>0</v>
      </c>
      <c r="H25" s="8"/>
      <c r="I25" s="16">
        <f>'IS'!G37</f>
        <v>-21547</v>
      </c>
      <c r="J25" s="16"/>
      <c r="K25" s="17">
        <f>SUM(C25:I25)</f>
        <v>-21547</v>
      </c>
    </row>
    <row r="26" spans="3:11" ht="12.75">
      <c r="C26" s="8"/>
      <c r="D26" s="8"/>
      <c r="E26" s="8"/>
      <c r="F26" s="8"/>
      <c r="G26" s="8"/>
      <c r="H26" s="8"/>
      <c r="I26" s="16"/>
      <c r="J26" s="16"/>
      <c r="K26" s="17"/>
    </row>
    <row r="27" spans="1:11" ht="13.5" thickBot="1">
      <c r="A27" s="1" t="s">
        <v>256</v>
      </c>
      <c r="C27" s="14">
        <f>SUM(C17:C26)</f>
        <v>29876</v>
      </c>
      <c r="D27" s="14"/>
      <c r="E27" s="14">
        <f>SUM(E17:E26)</f>
        <v>5206</v>
      </c>
      <c r="F27" s="14"/>
      <c r="G27" s="14">
        <f>SUM(G17:G26)</f>
        <v>208</v>
      </c>
      <c r="H27" s="14"/>
      <c r="I27" s="14">
        <f>SUM(I17:I26)</f>
        <v>11630</v>
      </c>
      <c r="J27" s="14"/>
      <c r="K27" s="14">
        <f>SUM(K17:K26)</f>
        <v>46920</v>
      </c>
    </row>
    <row r="28" spans="9:11" ht="12.75">
      <c r="I28" s="8"/>
      <c r="J28" s="8"/>
      <c r="K28" s="8"/>
    </row>
    <row r="29" spans="9:11" ht="12.75">
      <c r="I29" s="8"/>
      <c r="J29" s="8"/>
      <c r="K29" s="8"/>
    </row>
    <row r="30" spans="1:11" ht="12.75">
      <c r="A30" s="1" t="s">
        <v>191</v>
      </c>
      <c r="C30" s="28">
        <v>29811</v>
      </c>
      <c r="D30" s="50"/>
      <c r="E30" s="77">
        <v>5123</v>
      </c>
      <c r="F30" s="50"/>
      <c r="G30" s="50">
        <v>-11</v>
      </c>
      <c r="H30" s="50"/>
      <c r="I30" s="77">
        <v>35404</v>
      </c>
      <c r="J30" s="50"/>
      <c r="K30" s="50">
        <f>SUM(C30:I30)</f>
        <v>70327</v>
      </c>
    </row>
    <row r="31" spans="1:11" ht="12.75">
      <c r="A31" s="1"/>
      <c r="I31" s="16"/>
      <c r="J31" s="16"/>
      <c r="K31" s="17"/>
    </row>
    <row r="32" spans="1:11" ht="12.75">
      <c r="A32" s="3" t="s">
        <v>183</v>
      </c>
      <c r="C32" s="28"/>
      <c r="G32" s="11"/>
      <c r="I32" s="16"/>
      <c r="J32" s="16"/>
      <c r="K32" s="50"/>
    </row>
    <row r="33" spans="1:11" ht="15">
      <c r="A33" s="1"/>
      <c r="B33" s="3" t="s">
        <v>228</v>
      </c>
      <c r="C33" s="28">
        <v>32</v>
      </c>
      <c r="E33" s="50">
        <v>38</v>
      </c>
      <c r="G33" s="11">
        <v>0</v>
      </c>
      <c r="I33" s="16">
        <v>0</v>
      </c>
      <c r="J33" s="16"/>
      <c r="K33" s="50">
        <f>SUM(C33:I33)</f>
        <v>70</v>
      </c>
    </row>
    <row r="34" spans="1:11" ht="12.75">
      <c r="A34" s="1"/>
      <c r="I34" s="16"/>
      <c r="J34" s="16"/>
      <c r="K34" s="17"/>
    </row>
    <row r="35" spans="1:11" ht="12.75">
      <c r="A35" s="3" t="s">
        <v>171</v>
      </c>
      <c r="C35" s="8"/>
      <c r="E35" s="25"/>
      <c r="G35" s="11"/>
      <c r="I35" s="16"/>
      <c r="J35" s="16"/>
      <c r="K35" s="17"/>
    </row>
    <row r="36" spans="2:11" ht="12.75">
      <c r="B36" s="3" t="s">
        <v>172</v>
      </c>
      <c r="C36" s="8">
        <v>0</v>
      </c>
      <c r="E36" s="25">
        <v>0</v>
      </c>
      <c r="G36" s="8">
        <v>206</v>
      </c>
      <c r="I36" s="16">
        <v>0</v>
      </c>
      <c r="J36" s="16"/>
      <c r="K36" s="17">
        <f>SUM(C36:I36)</f>
        <v>206</v>
      </c>
    </row>
    <row r="37" spans="9:11" ht="12.75">
      <c r="I37" s="16"/>
      <c r="J37" s="16"/>
      <c r="K37" s="17"/>
    </row>
    <row r="38" spans="1:11" ht="12.75">
      <c r="A38" s="3" t="s">
        <v>36</v>
      </c>
      <c r="C38" s="8">
        <v>0</v>
      </c>
      <c r="D38" s="8"/>
      <c r="E38" s="8">
        <v>0</v>
      </c>
      <c r="F38" s="8"/>
      <c r="G38" s="8">
        <v>0</v>
      </c>
      <c r="H38" s="8"/>
      <c r="I38" s="16">
        <f>'IS'!H37</f>
        <v>756</v>
      </c>
      <c r="J38" s="16"/>
      <c r="K38" s="17">
        <f>SUM(C38:I38)</f>
        <v>756</v>
      </c>
    </row>
    <row r="39" spans="3:11" ht="12.75">
      <c r="C39" s="8"/>
      <c r="D39" s="8"/>
      <c r="E39" s="8"/>
      <c r="F39" s="8"/>
      <c r="G39" s="8"/>
      <c r="H39" s="8"/>
      <c r="I39" s="16"/>
      <c r="J39" s="16"/>
      <c r="K39" s="17"/>
    </row>
    <row r="40" spans="1:11" ht="12.75">
      <c r="A40" s="3" t="s">
        <v>194</v>
      </c>
      <c r="C40" s="8">
        <v>0</v>
      </c>
      <c r="D40" s="8"/>
      <c r="E40" s="8">
        <v>0</v>
      </c>
      <c r="F40" s="8"/>
      <c r="G40" s="8">
        <v>0</v>
      </c>
      <c r="H40" s="8"/>
      <c r="I40" s="16">
        <v>-2983</v>
      </c>
      <c r="J40" s="16"/>
      <c r="K40" s="17">
        <f>SUM(C40:I40)</f>
        <v>-2983</v>
      </c>
    </row>
    <row r="41" spans="3:11" ht="12.75">
      <c r="C41" s="8"/>
      <c r="D41" s="8"/>
      <c r="E41" s="8"/>
      <c r="F41" s="8"/>
      <c r="G41" s="8"/>
      <c r="H41" s="8"/>
      <c r="I41" s="16"/>
      <c r="J41" s="16"/>
      <c r="K41" s="17"/>
    </row>
    <row r="42" spans="1:11" ht="13.5" thickBot="1">
      <c r="A42" s="1" t="s">
        <v>257</v>
      </c>
      <c r="C42" s="14">
        <f>SUM(C30:C41)</f>
        <v>29843</v>
      </c>
      <c r="D42" s="14"/>
      <c r="E42" s="14">
        <f>SUM(E30:E41)</f>
        <v>5161</v>
      </c>
      <c r="F42" s="14"/>
      <c r="G42" s="14">
        <f>SUM(G30:G41)</f>
        <v>195</v>
      </c>
      <c r="H42" s="14"/>
      <c r="I42" s="14">
        <f>SUM(I30:I41)</f>
        <v>33177</v>
      </c>
      <c r="J42" s="14"/>
      <c r="K42" s="14">
        <f>SUM(K30:K41)</f>
        <v>68376</v>
      </c>
    </row>
    <row r="43" spans="1:11" ht="12.75">
      <c r="A43" s="1"/>
      <c r="I43" s="16"/>
      <c r="J43" s="16"/>
      <c r="K43" s="17"/>
    </row>
    <row r="44" spans="1:11" ht="12.75">
      <c r="A44" s="1"/>
      <c r="I44" s="16"/>
      <c r="J44" s="16"/>
      <c r="K44" s="17"/>
    </row>
    <row r="45" spans="9:11" ht="12.75">
      <c r="I45" s="8"/>
      <c r="J45" s="8"/>
      <c r="K45" s="8"/>
    </row>
    <row r="46" spans="1:11" ht="12.75">
      <c r="A46" s="71" t="s">
        <v>334</v>
      </c>
      <c r="I46" s="8"/>
      <c r="J46" s="8"/>
      <c r="K46" s="8"/>
    </row>
    <row r="47" spans="1:11" ht="42" customHeight="1">
      <c r="A47" s="3" t="s">
        <v>178</v>
      </c>
      <c r="B47" s="118" t="s">
        <v>263</v>
      </c>
      <c r="C47" s="118"/>
      <c r="D47" s="118"/>
      <c r="E47" s="118"/>
      <c r="F47" s="118"/>
      <c r="G47" s="118"/>
      <c r="H47" s="118"/>
      <c r="I47" s="118"/>
      <c r="J47" s="118"/>
      <c r="K47" s="118"/>
    </row>
    <row r="48" spans="1:11" ht="27.75" customHeight="1">
      <c r="A48" s="3" t="s">
        <v>229</v>
      </c>
      <c r="B48" s="118" t="s">
        <v>245</v>
      </c>
      <c r="C48" s="118"/>
      <c r="D48" s="118"/>
      <c r="E48" s="118"/>
      <c r="F48" s="118"/>
      <c r="G48" s="118"/>
      <c r="H48" s="118"/>
      <c r="I48" s="118"/>
      <c r="J48" s="118"/>
      <c r="K48" s="118"/>
    </row>
    <row r="50" spans="1:11" ht="12.75">
      <c r="A50" s="71"/>
      <c r="I50" s="8"/>
      <c r="J50" s="8"/>
      <c r="K50" s="8"/>
    </row>
    <row r="51" spans="1:11" ht="27" customHeight="1">
      <c r="A51" s="118" t="s">
        <v>214</v>
      </c>
      <c r="B51" s="118"/>
      <c r="C51" s="118"/>
      <c r="D51" s="118"/>
      <c r="E51" s="118"/>
      <c r="F51" s="118"/>
      <c r="G51" s="118"/>
      <c r="H51" s="118"/>
      <c r="I51" s="118"/>
      <c r="J51" s="118"/>
      <c r="K51" s="118"/>
    </row>
    <row r="52" spans="1:11" ht="12.75" customHeight="1">
      <c r="A52" s="71"/>
      <c r="I52" s="8"/>
      <c r="J52" s="8"/>
      <c r="K52" s="8"/>
    </row>
    <row r="53" spans="1:11" ht="15">
      <c r="A53" s="72"/>
      <c r="B53" s="15"/>
      <c r="C53" s="15"/>
      <c r="D53" s="15"/>
      <c r="E53" s="15"/>
      <c r="F53" s="15"/>
      <c r="G53" s="15"/>
      <c r="H53" s="15"/>
      <c r="I53" s="15"/>
      <c r="J53" s="15"/>
      <c r="K53" s="15"/>
    </row>
    <row r="54" spans="1:8" ht="12.75">
      <c r="A54" s="15"/>
      <c r="B54" s="15"/>
      <c r="C54" s="15"/>
      <c r="D54" s="15"/>
      <c r="E54" s="15"/>
      <c r="F54" s="15"/>
      <c r="G54" s="15"/>
      <c r="H54" s="15"/>
    </row>
    <row r="56" ht="12.75">
      <c r="A56" s="3" t="s">
        <v>173</v>
      </c>
    </row>
  </sheetData>
  <sheetProtection password="C429" sheet="1" objects="1" scenarios="1"/>
  <mergeCells count="5">
    <mergeCell ref="E12:G12"/>
    <mergeCell ref="C11:I11"/>
    <mergeCell ref="A51:K51"/>
    <mergeCell ref="B48:K48"/>
    <mergeCell ref="B47:K47"/>
  </mergeCells>
  <printOptions/>
  <pageMargins left="0.75" right="0.26" top="0.71" bottom="0.3" header="0.5" footer="0.17"/>
  <pageSetup firstPageNumber="3" useFirstPageNumber="1" fitToHeight="1" fitToWidth="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3"/>
  <sheetViews>
    <sheetView zoomScalePageLayoutView="0" workbookViewId="0" topLeftCell="A1">
      <selection activeCell="B22" sqref="B22"/>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112</v>
      </c>
      <c r="C5" s="1"/>
    </row>
    <row r="7" spans="1:3" ht="12.75">
      <c r="A7" s="1" t="s">
        <v>40</v>
      </c>
      <c r="C7" s="1"/>
    </row>
    <row r="8" spans="1:3" ht="12.75">
      <c r="A8" s="1" t="s">
        <v>250</v>
      </c>
      <c r="C8" s="1"/>
    </row>
    <row r="9" spans="1:7" ht="12.75">
      <c r="A9" s="3" t="s">
        <v>1</v>
      </c>
      <c r="C9" s="1"/>
      <c r="G9" s="6"/>
    </row>
    <row r="10" spans="3:7" ht="12.75">
      <c r="C10" s="1"/>
      <c r="E10" s="6"/>
      <c r="G10" s="6"/>
    </row>
    <row r="11" spans="3:7" ht="12.75">
      <c r="C11" s="1"/>
      <c r="E11" s="6" t="s">
        <v>258</v>
      </c>
      <c r="G11" s="6" t="s">
        <v>258</v>
      </c>
    </row>
    <row r="12" spans="1:7" ht="12.75">
      <c r="A12" s="1"/>
      <c r="C12" s="1"/>
      <c r="E12" s="6" t="s">
        <v>177</v>
      </c>
      <c r="G12" s="6" t="s">
        <v>177</v>
      </c>
    </row>
    <row r="13" spans="4:7" ht="12.75">
      <c r="D13" s="5"/>
      <c r="E13" s="7" t="s">
        <v>252</v>
      </c>
      <c r="F13" s="7"/>
      <c r="G13" s="7" t="s">
        <v>202</v>
      </c>
    </row>
    <row r="14" spans="3:7" ht="12.75">
      <c r="C14" s="1"/>
      <c r="E14" s="7" t="s">
        <v>13</v>
      </c>
      <c r="F14" s="7"/>
      <c r="G14" s="7" t="s">
        <v>13</v>
      </c>
    </row>
    <row r="15" spans="1:7" ht="12.75">
      <c r="A15" s="29" t="s">
        <v>45</v>
      </c>
      <c r="B15" s="30"/>
      <c r="C15" s="30"/>
      <c r="D15" s="30"/>
      <c r="E15" s="16"/>
      <c r="F15" s="16"/>
      <c r="G15" s="17"/>
    </row>
    <row r="16" spans="1:7" ht="12.75">
      <c r="A16" s="30" t="s">
        <v>209</v>
      </c>
      <c r="B16" s="30"/>
      <c r="C16" s="30"/>
      <c r="D16" s="30"/>
      <c r="E16" s="23">
        <f>'IS'!G33</f>
        <v>-21514</v>
      </c>
      <c r="F16" s="16"/>
      <c r="G16" s="17">
        <f>'IS'!H33</f>
        <v>753</v>
      </c>
    </row>
    <row r="17" spans="1:7" ht="12.75">
      <c r="A17" s="30" t="s">
        <v>41</v>
      </c>
      <c r="B17" s="30"/>
      <c r="C17" s="30"/>
      <c r="D17" s="30"/>
      <c r="E17" s="23"/>
      <c r="F17" s="23"/>
      <c r="G17" s="31"/>
    </row>
    <row r="18" spans="1:7" ht="12.75">
      <c r="A18" s="30"/>
      <c r="B18" s="30" t="s">
        <v>185</v>
      </c>
      <c r="C18" s="30"/>
      <c r="D18" s="30"/>
      <c r="E18" s="23">
        <v>903</v>
      </c>
      <c r="F18" s="23"/>
      <c r="G18" s="23">
        <v>713</v>
      </c>
    </row>
    <row r="19" spans="1:7" ht="12.75">
      <c r="A19" s="30"/>
      <c r="B19" s="30" t="s">
        <v>123</v>
      </c>
      <c r="C19" s="30"/>
      <c r="D19" s="30"/>
      <c r="E19" s="23">
        <v>7902</v>
      </c>
      <c r="F19" s="23"/>
      <c r="G19" s="23">
        <v>6211</v>
      </c>
    </row>
    <row r="20" spans="1:7" ht="12.75">
      <c r="A20" s="30"/>
      <c r="B20" s="30" t="s">
        <v>240</v>
      </c>
      <c r="C20" s="30"/>
      <c r="D20" s="30"/>
      <c r="E20" s="23">
        <v>30</v>
      </c>
      <c r="F20" s="23"/>
      <c r="G20" s="23">
        <v>92</v>
      </c>
    </row>
    <row r="21" spans="1:7" ht="12.75">
      <c r="A21" s="30"/>
      <c r="B21" s="30" t="s">
        <v>241</v>
      </c>
      <c r="C21" s="30"/>
      <c r="D21" s="30"/>
      <c r="E21" s="23">
        <v>0</v>
      </c>
      <c r="F21" s="23"/>
      <c r="G21" s="23">
        <v>159</v>
      </c>
    </row>
    <row r="22" spans="1:7" ht="12.75">
      <c r="A22" s="30"/>
      <c r="B22" s="30" t="s">
        <v>230</v>
      </c>
      <c r="C22" s="30"/>
      <c r="D22" s="30"/>
      <c r="E22" s="23">
        <v>4</v>
      </c>
      <c r="F22" s="23"/>
      <c r="G22" s="23">
        <v>0</v>
      </c>
    </row>
    <row r="23" spans="1:7" ht="12.75">
      <c r="A23" s="30"/>
      <c r="B23" s="30" t="s">
        <v>231</v>
      </c>
      <c r="C23" s="30"/>
      <c r="D23" s="30"/>
      <c r="E23" s="23">
        <v>8</v>
      </c>
      <c r="F23" s="23"/>
      <c r="G23" s="23">
        <v>0</v>
      </c>
    </row>
    <row r="24" spans="1:7" ht="12.75">
      <c r="A24" s="30"/>
      <c r="B24" s="30" t="s">
        <v>226</v>
      </c>
      <c r="C24" s="30"/>
      <c r="D24" s="30"/>
      <c r="E24" s="23">
        <v>16025</v>
      </c>
      <c r="F24" s="23"/>
      <c r="G24" s="23">
        <v>5563</v>
      </c>
    </row>
    <row r="25" spans="1:7" ht="12.75">
      <c r="A25" s="30"/>
      <c r="B25" s="30" t="s">
        <v>232</v>
      </c>
      <c r="C25" s="30"/>
      <c r="D25" s="30"/>
      <c r="E25" s="23">
        <v>-63</v>
      </c>
      <c r="F25" s="23"/>
      <c r="G25" s="23">
        <v>-8</v>
      </c>
    </row>
    <row r="26" spans="1:7" ht="12.75">
      <c r="A26" s="30"/>
      <c r="B26" s="30" t="s">
        <v>42</v>
      </c>
      <c r="C26" s="30"/>
      <c r="D26" s="30"/>
      <c r="E26" s="31" t="s">
        <v>223</v>
      </c>
      <c r="F26" s="23"/>
      <c r="G26" s="23">
        <v>2</v>
      </c>
    </row>
    <row r="27" spans="1:7" ht="12.75">
      <c r="A27" s="29"/>
      <c r="B27" s="3" t="s">
        <v>46</v>
      </c>
      <c r="C27" s="30"/>
      <c r="D27" s="30"/>
      <c r="E27" s="23">
        <v>-273</v>
      </c>
      <c r="F27" s="23"/>
      <c r="G27" s="23">
        <v>-449</v>
      </c>
    </row>
    <row r="28" spans="1:7" ht="12.75">
      <c r="A28" s="29"/>
      <c r="B28" s="3" t="s">
        <v>179</v>
      </c>
      <c r="C28" s="30"/>
      <c r="D28" s="30"/>
      <c r="E28" s="12">
        <v>-20</v>
      </c>
      <c r="F28" s="23"/>
      <c r="G28" s="12">
        <v>-20</v>
      </c>
    </row>
    <row r="29" spans="1:7" ht="12.75">
      <c r="A29" s="30" t="s">
        <v>43</v>
      </c>
      <c r="B29" s="30"/>
      <c r="C29" s="30"/>
      <c r="D29" s="30"/>
      <c r="E29" s="23">
        <f>SUM(E16:E28)</f>
        <v>3002</v>
      </c>
      <c r="F29" s="23"/>
      <c r="G29" s="23">
        <f>SUM(G16:G28)</f>
        <v>13016</v>
      </c>
    </row>
    <row r="30" spans="1:7" ht="12.75">
      <c r="A30" s="30"/>
      <c r="B30" s="30"/>
      <c r="C30" s="30"/>
      <c r="D30" s="30"/>
      <c r="E30" s="23"/>
      <c r="F30" s="23"/>
      <c r="G30" s="23"/>
    </row>
    <row r="31" spans="1:7" ht="12.75">
      <c r="A31" s="30" t="s">
        <v>124</v>
      </c>
      <c r="B31" s="30"/>
      <c r="C31" s="30"/>
      <c r="D31" s="30"/>
      <c r="E31" s="23"/>
      <c r="F31" s="23"/>
      <c r="G31" s="23"/>
    </row>
    <row r="32" spans="1:7" ht="12.75">
      <c r="A32" s="30"/>
      <c r="B32" s="30" t="s">
        <v>24</v>
      </c>
      <c r="C32" s="30"/>
      <c r="D32" s="30"/>
      <c r="E32" s="23">
        <v>-5120</v>
      </c>
      <c r="F32" s="23"/>
      <c r="G32" s="23">
        <v>-4013</v>
      </c>
    </row>
    <row r="33" spans="1:7" ht="12.75">
      <c r="A33" s="30"/>
      <c r="B33" s="30" t="s">
        <v>25</v>
      </c>
      <c r="C33" s="30"/>
      <c r="D33" s="30"/>
      <c r="E33" s="23">
        <v>3213</v>
      </c>
      <c r="F33" s="23"/>
      <c r="G33" s="23">
        <v>715</v>
      </c>
    </row>
    <row r="34" spans="1:7" ht="12.75">
      <c r="A34" s="30"/>
      <c r="B34" s="30" t="s">
        <v>27</v>
      </c>
      <c r="C34" s="30"/>
      <c r="D34" s="30"/>
      <c r="E34" s="23">
        <v>-89</v>
      </c>
      <c r="F34" s="23"/>
      <c r="G34" s="23">
        <v>-283</v>
      </c>
    </row>
    <row r="35" spans="1:7" ht="12.75">
      <c r="A35" s="30"/>
      <c r="B35" s="30" t="s">
        <v>125</v>
      </c>
      <c r="C35" s="30"/>
      <c r="D35" s="30"/>
      <c r="E35" s="23">
        <v>436</v>
      </c>
      <c r="F35" s="23"/>
      <c r="G35" s="23">
        <v>254</v>
      </c>
    </row>
    <row r="36" spans="1:7" ht="12.75">
      <c r="A36" s="30"/>
      <c r="B36" s="30" t="s">
        <v>117</v>
      </c>
      <c r="C36" s="30"/>
      <c r="D36" s="33"/>
      <c r="E36" s="103">
        <v>16</v>
      </c>
      <c r="F36" s="35"/>
      <c r="G36" s="31">
        <v>17</v>
      </c>
    </row>
    <row r="37" spans="1:7" ht="12.75">
      <c r="A37" s="30"/>
      <c r="B37" s="30" t="s">
        <v>242</v>
      </c>
      <c r="C37" s="30"/>
      <c r="D37" s="33"/>
      <c r="E37" s="34">
        <v>-2</v>
      </c>
      <c r="F37" s="35"/>
      <c r="G37" s="34">
        <v>-3</v>
      </c>
    </row>
    <row r="38" spans="1:7" ht="12.75">
      <c r="A38" s="30" t="s">
        <v>233</v>
      </c>
      <c r="B38" s="30"/>
      <c r="C38" s="30"/>
      <c r="D38" s="30"/>
      <c r="E38" s="23">
        <f>SUM(E29:E37)</f>
        <v>1456</v>
      </c>
      <c r="F38" s="23"/>
      <c r="G38" s="23">
        <f>SUM(G29:G37)</f>
        <v>9703</v>
      </c>
    </row>
    <row r="39" spans="1:7" ht="12.75">
      <c r="A39" s="30" t="s">
        <v>48</v>
      </c>
      <c r="B39" s="30"/>
      <c r="C39" s="30"/>
      <c r="D39" s="30"/>
      <c r="E39" s="23">
        <f>-E27</f>
        <v>273</v>
      </c>
      <c r="F39" s="23"/>
      <c r="G39" s="31">
        <f>-G27</f>
        <v>449</v>
      </c>
    </row>
    <row r="40" spans="1:7" ht="12.75">
      <c r="A40" s="30" t="s">
        <v>44</v>
      </c>
      <c r="B40" s="30"/>
      <c r="C40" s="30"/>
      <c r="D40" s="30"/>
      <c r="E40" s="31" t="s">
        <v>234</v>
      </c>
      <c r="F40" s="23"/>
      <c r="G40" s="31">
        <f>-G26</f>
        <v>-2</v>
      </c>
    </row>
    <row r="41" spans="1:7" ht="12.75">
      <c r="A41" s="30" t="s">
        <v>203</v>
      </c>
      <c r="B41" s="30"/>
      <c r="C41" s="30"/>
      <c r="D41" s="30"/>
      <c r="E41" s="23">
        <v>-6</v>
      </c>
      <c r="F41" s="23"/>
      <c r="G41" s="31">
        <v>0</v>
      </c>
    </row>
    <row r="42" spans="1:7" ht="12.75">
      <c r="A42" s="30" t="s">
        <v>235</v>
      </c>
      <c r="B42" s="30"/>
      <c r="C42" s="30"/>
      <c r="D42" s="30"/>
      <c r="E42" s="36">
        <f>SUM(E38:E41)</f>
        <v>1723</v>
      </c>
      <c r="F42" s="23"/>
      <c r="G42" s="36">
        <f>SUM(G38:G41)</f>
        <v>10150</v>
      </c>
    </row>
    <row r="43" spans="1:7" ht="12.75">
      <c r="A43" s="29"/>
      <c r="B43" s="30"/>
      <c r="C43" s="30"/>
      <c r="D43" s="30"/>
      <c r="E43" s="23"/>
      <c r="F43" s="23"/>
      <c r="G43" s="23"/>
    </row>
    <row r="44" spans="1:7" ht="12.75">
      <c r="A44" s="29" t="s">
        <v>149</v>
      </c>
      <c r="B44" s="30"/>
      <c r="C44" s="30"/>
      <c r="D44" s="30"/>
      <c r="E44" s="23"/>
      <c r="F44" s="23"/>
      <c r="G44" s="31"/>
    </row>
    <row r="45" spans="1:7" ht="12.75">
      <c r="A45" s="30" t="s">
        <v>186</v>
      </c>
      <c r="B45" s="30"/>
      <c r="C45" s="30"/>
      <c r="D45" s="30"/>
      <c r="E45" s="23">
        <v>-1878</v>
      </c>
      <c r="F45" s="23"/>
      <c r="G45" s="23">
        <v>-2014</v>
      </c>
    </row>
    <row r="46" spans="1:7" ht="12.75">
      <c r="A46" s="30" t="s">
        <v>47</v>
      </c>
      <c r="B46" s="30"/>
      <c r="C46" s="30"/>
      <c r="D46" s="30"/>
      <c r="E46" s="23">
        <v>-594</v>
      </c>
      <c r="F46" s="23"/>
      <c r="G46" s="23">
        <v>-15321</v>
      </c>
    </row>
    <row r="47" spans="1:7" ht="12.75">
      <c r="A47" s="30" t="s">
        <v>215</v>
      </c>
      <c r="B47" s="30"/>
      <c r="C47" s="30"/>
      <c r="D47" s="30"/>
      <c r="E47" s="23">
        <v>2509</v>
      </c>
      <c r="F47" s="23"/>
      <c r="G47" s="23">
        <v>4032</v>
      </c>
    </row>
    <row r="48" spans="1:7" ht="12.75">
      <c r="A48" s="30" t="s">
        <v>180</v>
      </c>
      <c r="B48" s="30"/>
      <c r="C48" s="30"/>
      <c r="D48" s="30"/>
      <c r="E48" s="23">
        <v>20</v>
      </c>
      <c r="F48" s="23"/>
      <c r="G48" s="23">
        <v>15</v>
      </c>
    </row>
    <row r="49" spans="1:7" ht="12.75">
      <c r="A49" s="30" t="s">
        <v>224</v>
      </c>
      <c r="B49" s="30"/>
      <c r="C49" s="30"/>
      <c r="D49" s="30"/>
      <c r="E49" s="36">
        <f>SUM(E45:E48)</f>
        <v>57</v>
      </c>
      <c r="F49" s="23"/>
      <c r="G49" s="36">
        <f>SUM(G45:G48)</f>
        <v>-13288</v>
      </c>
    </row>
    <row r="50" spans="1:7" ht="12.75">
      <c r="A50" s="30"/>
      <c r="B50" s="30"/>
      <c r="C50" s="30"/>
      <c r="D50" s="30"/>
      <c r="E50" s="23"/>
      <c r="F50" s="23"/>
      <c r="G50" s="31"/>
    </row>
    <row r="51" spans="1:7" ht="12.75">
      <c r="A51" s="29" t="s">
        <v>142</v>
      </c>
      <c r="B51" s="30"/>
      <c r="C51" s="30"/>
      <c r="D51" s="30"/>
      <c r="E51" s="23"/>
      <c r="F51" s="23"/>
      <c r="G51" s="23"/>
    </row>
    <row r="52" spans="1:7" ht="12.75">
      <c r="A52" s="30" t="s">
        <v>181</v>
      </c>
      <c r="B52" s="30"/>
      <c r="C52" s="30"/>
      <c r="D52" s="30"/>
      <c r="E52" s="23">
        <v>78</v>
      </c>
      <c r="F52" s="23"/>
      <c r="G52" s="23">
        <v>70</v>
      </c>
    </row>
    <row r="53" spans="1:7" ht="12.75">
      <c r="A53" s="30" t="s">
        <v>126</v>
      </c>
      <c r="B53" s="30"/>
      <c r="C53" s="30"/>
      <c r="D53" s="30"/>
      <c r="E53" s="23">
        <v>-20</v>
      </c>
      <c r="F53" s="23"/>
      <c r="G53" s="23">
        <v>-25</v>
      </c>
    </row>
    <row r="54" spans="1:7" ht="12.75">
      <c r="A54" s="30" t="s">
        <v>194</v>
      </c>
      <c r="B54" s="30"/>
      <c r="C54" s="30"/>
      <c r="D54" s="30"/>
      <c r="E54" s="23">
        <v>0</v>
      </c>
      <c r="F54" s="23"/>
      <c r="G54" s="12">
        <v>-2983</v>
      </c>
    </row>
    <row r="55" spans="1:7" ht="12.75">
      <c r="A55" s="30" t="s">
        <v>236</v>
      </c>
      <c r="B55" s="30"/>
      <c r="C55" s="30"/>
      <c r="D55" s="30"/>
      <c r="E55" s="36">
        <f>SUM(E52:E54)</f>
        <v>58</v>
      </c>
      <c r="F55" s="23"/>
      <c r="G55" s="38">
        <f>SUM(G52:G54)</f>
        <v>-2938</v>
      </c>
    </row>
    <row r="56" spans="1:7" ht="12.75">
      <c r="A56" s="30"/>
      <c r="B56" s="30"/>
      <c r="C56" s="30"/>
      <c r="D56" s="30"/>
      <c r="E56" s="23"/>
      <c r="F56" s="23"/>
      <c r="G56" s="23"/>
    </row>
    <row r="57" spans="1:7" ht="12.75">
      <c r="A57" s="29" t="s">
        <v>237</v>
      </c>
      <c r="B57" s="30"/>
      <c r="C57" s="30"/>
      <c r="D57" s="30"/>
      <c r="E57" s="23">
        <f>E42+E49+E55</f>
        <v>1838</v>
      </c>
      <c r="F57" s="23"/>
      <c r="G57" s="23">
        <f>G42+G49+G55</f>
        <v>-6076</v>
      </c>
    </row>
    <row r="58" spans="1:7" ht="9" customHeight="1">
      <c r="A58" s="30"/>
      <c r="B58" s="30"/>
      <c r="C58" s="30"/>
      <c r="D58" s="30"/>
      <c r="E58" s="23"/>
      <c r="F58" s="23"/>
      <c r="G58" s="31"/>
    </row>
    <row r="59" spans="1:7" ht="12.75">
      <c r="A59" s="29" t="s">
        <v>127</v>
      </c>
      <c r="B59" s="30"/>
      <c r="C59" s="30"/>
      <c r="D59" s="30"/>
      <c r="E59" s="23">
        <v>56</v>
      </c>
      <c r="F59" s="23"/>
      <c r="G59" s="23">
        <v>116</v>
      </c>
    </row>
    <row r="60" spans="1:7" ht="9" customHeight="1">
      <c r="A60" s="30"/>
      <c r="B60" s="30"/>
      <c r="C60" s="30"/>
      <c r="D60" s="30"/>
      <c r="E60" s="23"/>
      <c r="F60" s="23"/>
      <c r="G60" s="31"/>
    </row>
    <row r="61" spans="1:7" ht="12.75">
      <c r="A61" s="29" t="s">
        <v>174</v>
      </c>
      <c r="B61" s="29"/>
      <c r="C61" s="30"/>
      <c r="D61" s="30"/>
      <c r="E61" s="31">
        <f>'BS'!G25</f>
        <v>3463</v>
      </c>
      <c r="F61" s="23"/>
      <c r="G61" s="31">
        <v>9423</v>
      </c>
    </row>
    <row r="62" spans="1:7" ht="9" customHeight="1">
      <c r="A62" s="30"/>
      <c r="B62" s="30"/>
      <c r="C62" s="30"/>
      <c r="D62" s="30"/>
      <c r="E62" s="12"/>
      <c r="F62" s="23"/>
      <c r="G62" s="32"/>
    </row>
    <row r="63" spans="1:9" ht="13.5" thickBot="1">
      <c r="A63" s="29" t="s">
        <v>176</v>
      </c>
      <c r="B63" s="29"/>
      <c r="C63" s="30"/>
      <c r="D63" s="30"/>
      <c r="E63" s="37">
        <f>SUM(E57:E62)</f>
        <v>5357</v>
      </c>
      <c r="F63" s="23"/>
      <c r="G63" s="37">
        <f>SUM(G57:G61)</f>
        <v>3463</v>
      </c>
      <c r="I63" s="62"/>
    </row>
    <row r="64" spans="1:11" ht="12.75" customHeight="1">
      <c r="A64" s="30"/>
      <c r="B64" s="30"/>
      <c r="C64" s="30"/>
      <c r="D64" s="30"/>
      <c r="E64" s="73"/>
      <c r="F64" s="16"/>
      <c r="G64" s="16"/>
      <c r="I64" s="25"/>
      <c r="J64" s="25"/>
      <c r="K64" s="25"/>
    </row>
    <row r="65" spans="1:7" ht="12.75">
      <c r="A65" s="1" t="s">
        <v>23</v>
      </c>
      <c r="E65" s="8"/>
      <c r="F65" s="8"/>
      <c r="G65" s="8"/>
    </row>
    <row r="66" spans="1:7" ht="12.75">
      <c r="A66" s="117" t="s">
        <v>259</v>
      </c>
      <c r="B66" s="117"/>
      <c r="C66" s="117"/>
      <c r="D66" s="117"/>
      <c r="E66" s="117"/>
      <c r="F66" s="117"/>
      <c r="G66" s="117"/>
    </row>
    <row r="67" spans="1:7" ht="27" customHeight="1">
      <c r="A67" s="117"/>
      <c r="B67" s="117"/>
      <c r="C67" s="117"/>
      <c r="D67" s="117"/>
      <c r="E67" s="117"/>
      <c r="F67" s="117"/>
      <c r="G67" s="117"/>
    </row>
    <row r="69" spans="1:2" ht="12.75">
      <c r="A69" s="3" t="s">
        <v>223</v>
      </c>
      <c r="B69" s="3" t="s">
        <v>227</v>
      </c>
    </row>
    <row r="73" ht="12.75">
      <c r="A73" s="3" t="s">
        <v>173</v>
      </c>
    </row>
  </sheetData>
  <sheetProtection password="C429" sheet="1" objects="1" scenarios="1"/>
  <mergeCells count="1">
    <mergeCell ref="A66:G67"/>
  </mergeCells>
  <printOptions/>
  <pageMargins left="0.75" right="0.75" top="0.68" bottom="0.37" header="0.5" footer="0.17"/>
  <pageSetup firstPageNumber="4" useFirstPageNumber="1" fitToHeight="1" fitToWidth="1" horizontalDpi="300" verticalDpi="300" orientation="portrait" paperSize="9" scale="8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65"/>
  <sheetViews>
    <sheetView tabSelected="1" zoomScalePageLayoutView="0" workbookViewId="0" topLeftCell="A1">
      <selection activeCell="B18" sqref="B18:I19"/>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112</v>
      </c>
      <c r="E5" s="1"/>
    </row>
    <row r="7" spans="1:5" ht="12.75">
      <c r="A7" s="1" t="s">
        <v>50</v>
      </c>
      <c r="E7" s="1"/>
    </row>
    <row r="8" spans="1:5" ht="12.75">
      <c r="A8" s="1" t="s">
        <v>250</v>
      </c>
      <c r="E8" s="1"/>
    </row>
    <row r="9" ht="12.75">
      <c r="E9" s="1"/>
    </row>
    <row r="10" ht="12.75">
      <c r="E10" s="1"/>
    </row>
    <row r="11" spans="1:9" ht="12.75">
      <c r="A11" s="29" t="s">
        <v>51</v>
      </c>
      <c r="B11" s="29" t="s">
        <v>52</v>
      </c>
      <c r="C11" s="29"/>
      <c r="D11" s="29"/>
      <c r="E11" s="29"/>
      <c r="F11" s="30"/>
      <c r="G11" s="30"/>
      <c r="H11" s="30"/>
      <c r="I11" s="30"/>
    </row>
    <row r="12" spans="1:9" ht="12.75">
      <c r="A12" s="30"/>
      <c r="B12" s="30"/>
      <c r="C12" s="30"/>
      <c r="D12" s="30"/>
      <c r="E12" s="29"/>
      <c r="F12" s="30"/>
      <c r="G12" s="39"/>
      <c r="H12" s="30"/>
      <c r="I12" s="39"/>
    </row>
    <row r="13" spans="1:9" ht="12.75">
      <c r="A13" s="29" t="s">
        <v>53</v>
      </c>
      <c r="B13" s="29" t="s">
        <v>54</v>
      </c>
      <c r="C13" s="29"/>
      <c r="D13" s="29"/>
      <c r="E13" s="29"/>
      <c r="F13" s="30"/>
      <c r="G13" s="39"/>
      <c r="H13" s="30"/>
      <c r="I13" s="39"/>
    </row>
    <row r="14" spans="1:9" ht="12.75">
      <c r="A14" s="29"/>
      <c r="B14" s="121" t="s">
        <v>238</v>
      </c>
      <c r="C14" s="121"/>
      <c r="D14" s="121"/>
      <c r="E14" s="121"/>
      <c r="F14" s="121"/>
      <c r="G14" s="121"/>
      <c r="H14" s="121"/>
      <c r="I14" s="121"/>
    </row>
    <row r="15" spans="1:9" ht="12.75">
      <c r="A15" s="29"/>
      <c r="B15" s="121"/>
      <c r="C15" s="121"/>
      <c r="D15" s="121"/>
      <c r="E15" s="121"/>
      <c r="F15" s="121"/>
      <c r="G15" s="121"/>
      <c r="H15" s="121"/>
      <c r="I15" s="121"/>
    </row>
    <row r="16" spans="1:9" ht="12.75">
      <c r="A16" s="30"/>
      <c r="B16" s="121"/>
      <c r="C16" s="121"/>
      <c r="D16" s="121"/>
      <c r="E16" s="121"/>
      <c r="F16" s="121"/>
      <c r="G16" s="121"/>
      <c r="H16" s="121"/>
      <c r="I16" s="121"/>
    </row>
    <row r="17" spans="1:9" ht="12.75">
      <c r="A17" s="30"/>
      <c r="B17" s="30"/>
      <c r="C17" s="30"/>
      <c r="D17" s="30"/>
      <c r="E17" s="29"/>
      <c r="F17" s="30"/>
      <c r="G17" s="33"/>
      <c r="H17" s="33"/>
      <c r="I17" s="33"/>
    </row>
    <row r="18" spans="1:9" ht="12.75">
      <c r="A18" s="29"/>
      <c r="B18" s="121" t="s">
        <v>55</v>
      </c>
      <c r="C18" s="121"/>
      <c r="D18" s="121"/>
      <c r="E18" s="121"/>
      <c r="F18" s="121"/>
      <c r="G18" s="121"/>
      <c r="H18" s="121"/>
      <c r="I18" s="121"/>
    </row>
    <row r="19" spans="1:9" ht="12.75">
      <c r="A19" s="30"/>
      <c r="B19" s="121"/>
      <c r="C19" s="121"/>
      <c r="D19" s="121"/>
      <c r="E19" s="121"/>
      <c r="F19" s="121"/>
      <c r="G19" s="121"/>
      <c r="H19" s="121"/>
      <c r="I19" s="121"/>
    </row>
    <row r="20" spans="1:9" ht="12.75">
      <c r="A20" s="30"/>
      <c r="B20" s="30"/>
      <c r="C20" s="30"/>
      <c r="D20" s="30"/>
      <c r="E20" s="30"/>
      <c r="F20" s="30"/>
      <c r="G20" s="16"/>
      <c r="H20" s="16"/>
      <c r="I20" s="17"/>
    </row>
    <row r="21" spans="1:9" ht="12.75">
      <c r="A21" s="30"/>
      <c r="B21" s="121" t="s">
        <v>281</v>
      </c>
      <c r="C21" s="121"/>
      <c r="D21" s="121"/>
      <c r="E21" s="121"/>
      <c r="F21" s="121"/>
      <c r="G21" s="121"/>
      <c r="H21" s="121"/>
      <c r="I21" s="121"/>
    </row>
    <row r="22" spans="1:9" ht="69" customHeight="1">
      <c r="A22" s="29"/>
      <c r="B22" s="121"/>
      <c r="C22" s="121"/>
      <c r="D22" s="121"/>
      <c r="E22" s="121"/>
      <c r="F22" s="121"/>
      <c r="G22" s="121"/>
      <c r="H22" s="121"/>
      <c r="I22" s="121"/>
    </row>
    <row r="23" spans="1:9" ht="12.75">
      <c r="A23" s="29"/>
      <c r="B23" s="55"/>
      <c r="C23" s="55"/>
      <c r="D23" s="55"/>
      <c r="E23" s="55"/>
      <c r="F23" s="55"/>
      <c r="G23" s="55"/>
      <c r="H23" s="95"/>
      <c r="I23" s="95" t="s">
        <v>277</v>
      </c>
    </row>
    <row r="24" spans="1:9" ht="12.75">
      <c r="A24" s="29"/>
      <c r="B24" s="55"/>
      <c r="C24" s="55"/>
      <c r="D24" s="55"/>
      <c r="E24" s="55"/>
      <c r="F24" s="55"/>
      <c r="G24" s="55"/>
      <c r="H24" s="95"/>
      <c r="I24" s="95" t="s">
        <v>278</v>
      </c>
    </row>
    <row r="25" spans="1:9" ht="12.75">
      <c r="A25" s="29"/>
      <c r="B25" s="55"/>
      <c r="C25" s="55"/>
      <c r="D25" s="55"/>
      <c r="E25" s="55"/>
      <c r="F25" s="55"/>
      <c r="G25" s="55"/>
      <c r="H25" s="109"/>
      <c r="I25" s="109" t="s">
        <v>279</v>
      </c>
    </row>
    <row r="26" spans="1:9" ht="12.75">
      <c r="A26" s="29"/>
      <c r="B26" s="30" t="s">
        <v>218</v>
      </c>
      <c r="C26" s="55"/>
      <c r="E26" s="111" t="s">
        <v>220</v>
      </c>
      <c r="F26" s="55"/>
      <c r="G26" s="55"/>
      <c r="H26" s="110"/>
      <c r="I26" s="112" t="s">
        <v>280</v>
      </c>
    </row>
    <row r="27" spans="1:9" ht="12.75">
      <c r="A27" s="29"/>
      <c r="B27" s="30" t="s">
        <v>282</v>
      </c>
      <c r="C27" s="55"/>
      <c r="E27" s="111" t="s">
        <v>283</v>
      </c>
      <c r="F27" s="55"/>
      <c r="G27" s="55"/>
      <c r="H27" s="110"/>
      <c r="I27" s="112" t="s">
        <v>284</v>
      </c>
    </row>
    <row r="28" spans="1:9" ht="12.75">
      <c r="A28" s="29"/>
      <c r="B28" s="30" t="s">
        <v>285</v>
      </c>
      <c r="C28" s="55"/>
      <c r="E28" s="111" t="s">
        <v>286</v>
      </c>
      <c r="F28" s="55"/>
      <c r="G28" s="55"/>
      <c r="H28" s="110"/>
      <c r="I28" s="112" t="s">
        <v>284</v>
      </c>
    </row>
    <row r="29" spans="1:9" ht="12.75">
      <c r="A29" s="29"/>
      <c r="B29" s="30" t="s">
        <v>287</v>
      </c>
      <c r="C29" s="55"/>
      <c r="E29" s="111" t="s">
        <v>288</v>
      </c>
      <c r="F29" s="55"/>
      <c r="G29" s="55"/>
      <c r="H29" s="110"/>
      <c r="I29" s="112" t="s">
        <v>284</v>
      </c>
    </row>
    <row r="30" spans="1:9" ht="12.75">
      <c r="A30" s="29"/>
      <c r="B30" s="111" t="s">
        <v>289</v>
      </c>
      <c r="C30" s="55"/>
      <c r="E30" s="111" t="s">
        <v>290</v>
      </c>
      <c r="F30" s="55"/>
      <c r="G30" s="55"/>
      <c r="H30" s="110"/>
      <c r="I30" s="112" t="s">
        <v>284</v>
      </c>
    </row>
    <row r="31" spans="1:9" ht="12.75">
      <c r="A31" s="29"/>
      <c r="B31" s="111" t="s">
        <v>291</v>
      </c>
      <c r="C31" s="55"/>
      <c r="E31" s="111" t="s">
        <v>292</v>
      </c>
      <c r="F31" s="55"/>
      <c r="G31" s="55"/>
      <c r="H31" s="110"/>
      <c r="I31" s="112" t="s">
        <v>284</v>
      </c>
    </row>
    <row r="32" spans="1:9" ht="27" customHeight="1">
      <c r="A32" s="29"/>
      <c r="B32" s="111" t="s">
        <v>293</v>
      </c>
      <c r="C32" s="55"/>
      <c r="D32" s="55"/>
      <c r="E32" s="123" t="s">
        <v>302</v>
      </c>
      <c r="F32" s="130"/>
      <c r="G32" s="130"/>
      <c r="H32" s="130"/>
      <c r="I32" s="112" t="s">
        <v>284</v>
      </c>
    </row>
    <row r="33" spans="1:9" ht="12.75">
      <c r="A33" s="29"/>
      <c r="B33" s="111" t="s">
        <v>294</v>
      </c>
      <c r="C33" s="55"/>
      <c r="D33" s="55"/>
      <c r="E33" s="111" t="s">
        <v>295</v>
      </c>
      <c r="F33" s="55"/>
      <c r="G33" s="55"/>
      <c r="H33" s="110"/>
      <c r="I33" s="112" t="s">
        <v>284</v>
      </c>
    </row>
    <row r="34" spans="1:9" ht="12.75">
      <c r="A34" s="29"/>
      <c r="B34" s="111" t="s">
        <v>296</v>
      </c>
      <c r="C34" s="55"/>
      <c r="D34" s="55"/>
      <c r="E34" s="111" t="s">
        <v>297</v>
      </c>
      <c r="F34" s="55"/>
      <c r="G34" s="55"/>
      <c r="H34" s="110"/>
      <c r="I34" s="112" t="s">
        <v>284</v>
      </c>
    </row>
    <row r="35" spans="1:9" ht="12.75">
      <c r="A35" s="29"/>
      <c r="B35" s="111" t="s">
        <v>298</v>
      </c>
      <c r="C35" s="55"/>
      <c r="D35" s="55"/>
      <c r="E35" s="111" t="s">
        <v>299</v>
      </c>
      <c r="F35" s="55"/>
      <c r="G35" s="55"/>
      <c r="H35" s="110"/>
      <c r="I35" s="112" t="s">
        <v>284</v>
      </c>
    </row>
    <row r="36" spans="1:9" ht="12.75">
      <c r="A36" s="29"/>
      <c r="B36" s="111" t="s">
        <v>300</v>
      </c>
      <c r="C36" s="55"/>
      <c r="D36" s="55"/>
      <c r="E36" s="111" t="s">
        <v>301</v>
      </c>
      <c r="F36" s="55"/>
      <c r="G36" s="55"/>
      <c r="H36" s="110"/>
      <c r="I36" s="112" t="s">
        <v>284</v>
      </c>
    </row>
    <row r="37" spans="1:9" ht="12.75">
      <c r="A37" s="29"/>
      <c r="B37" s="111" t="s">
        <v>303</v>
      </c>
      <c r="C37" s="55"/>
      <c r="D37" s="55"/>
      <c r="E37" s="111" t="s">
        <v>304</v>
      </c>
      <c r="F37" s="55"/>
      <c r="G37" s="55"/>
      <c r="H37" s="110"/>
      <c r="I37" s="112" t="s">
        <v>284</v>
      </c>
    </row>
    <row r="38" spans="1:9" ht="27" customHeight="1">
      <c r="A38" s="29"/>
      <c r="B38" s="111" t="s">
        <v>305</v>
      </c>
      <c r="C38" s="55"/>
      <c r="D38" s="55"/>
      <c r="E38" s="123" t="s">
        <v>306</v>
      </c>
      <c r="F38" s="130"/>
      <c r="G38" s="130"/>
      <c r="H38" s="130"/>
      <c r="I38" s="112" t="s">
        <v>284</v>
      </c>
    </row>
    <row r="39" spans="1:9" ht="40.5" customHeight="1">
      <c r="A39" s="29"/>
      <c r="B39" s="123" t="s">
        <v>316</v>
      </c>
      <c r="C39" s="130"/>
      <c r="D39" s="130"/>
      <c r="E39" s="130"/>
      <c r="F39" s="130"/>
      <c r="G39" s="130"/>
      <c r="H39" s="130"/>
      <c r="I39" s="112" t="s">
        <v>284</v>
      </c>
    </row>
    <row r="40" spans="1:9" ht="28.5" customHeight="1">
      <c r="A40" s="29"/>
      <c r="B40" s="123" t="s">
        <v>307</v>
      </c>
      <c r="C40" s="130"/>
      <c r="D40" s="130"/>
      <c r="E40" s="130"/>
      <c r="F40" s="130"/>
      <c r="G40" s="130"/>
      <c r="H40" s="130"/>
      <c r="I40" s="112" t="s">
        <v>284</v>
      </c>
    </row>
    <row r="41" spans="1:9" ht="12.75">
      <c r="A41" s="29"/>
      <c r="B41" s="123" t="s">
        <v>308</v>
      </c>
      <c r="C41" s="130"/>
      <c r="D41" s="130"/>
      <c r="E41" s="130"/>
      <c r="F41" s="130"/>
      <c r="G41" s="130"/>
      <c r="H41" s="130"/>
      <c r="I41" s="112" t="s">
        <v>284</v>
      </c>
    </row>
    <row r="42" spans="1:9" ht="12.75">
      <c r="A42" s="29"/>
      <c r="B42" s="30" t="s">
        <v>309</v>
      </c>
      <c r="C42" s="113"/>
      <c r="D42" s="113"/>
      <c r="E42" s="120" t="s">
        <v>310</v>
      </c>
      <c r="F42" s="120"/>
      <c r="G42" s="120"/>
      <c r="H42" s="120"/>
      <c r="I42" s="112" t="s">
        <v>311</v>
      </c>
    </row>
    <row r="43" spans="1:9" ht="12.75">
      <c r="A43" s="29"/>
      <c r="B43" s="30" t="s">
        <v>312</v>
      </c>
      <c r="C43" s="113"/>
      <c r="D43" s="113"/>
      <c r="E43" s="47" t="s">
        <v>313</v>
      </c>
      <c r="F43" s="113"/>
      <c r="G43" s="113"/>
      <c r="H43" s="113"/>
      <c r="I43" s="112" t="s">
        <v>311</v>
      </c>
    </row>
    <row r="44" spans="1:9" ht="12.75">
      <c r="A44" s="29"/>
      <c r="B44" s="111" t="s">
        <v>314</v>
      </c>
      <c r="C44" s="113"/>
      <c r="D44" s="113"/>
      <c r="E44" s="47" t="s">
        <v>315</v>
      </c>
      <c r="F44" s="113"/>
      <c r="G44" s="113"/>
      <c r="H44" s="113"/>
      <c r="I44" s="112" t="s">
        <v>311</v>
      </c>
    </row>
    <row r="45" spans="1:9" ht="12.75">
      <c r="A45" s="29"/>
      <c r="B45" s="111"/>
      <c r="C45" s="113"/>
      <c r="D45" s="113"/>
      <c r="E45" s="47"/>
      <c r="F45" s="113"/>
      <c r="G45" s="113"/>
      <c r="H45" s="113"/>
      <c r="I45" s="112"/>
    </row>
    <row r="46" spans="1:9" ht="12.75">
      <c r="A46" s="29"/>
      <c r="B46" s="55"/>
      <c r="C46" s="55"/>
      <c r="D46" s="55"/>
      <c r="E46" s="55"/>
      <c r="F46" s="55"/>
      <c r="G46" s="55"/>
      <c r="H46" s="55"/>
      <c r="I46" s="112"/>
    </row>
    <row r="47" spans="1:9" ht="12.75">
      <c r="A47" s="29"/>
      <c r="B47" s="55"/>
      <c r="C47" s="55"/>
      <c r="D47" s="55"/>
      <c r="E47" s="55"/>
      <c r="F47" s="55"/>
      <c r="G47" s="55"/>
      <c r="H47" s="55"/>
      <c r="I47" s="112"/>
    </row>
    <row r="48" spans="1:9" ht="12.75">
      <c r="A48" s="29"/>
      <c r="B48" s="55"/>
      <c r="C48" s="55"/>
      <c r="D48" s="55"/>
      <c r="E48" s="55"/>
      <c r="F48" s="55"/>
      <c r="G48" s="55"/>
      <c r="H48" s="55"/>
      <c r="I48" s="112"/>
    </row>
    <row r="49" spans="1:9" ht="12.75">
      <c r="A49" s="29"/>
      <c r="B49" s="55"/>
      <c r="C49" s="55"/>
      <c r="D49" s="55"/>
      <c r="E49" s="55"/>
      <c r="F49" s="55"/>
      <c r="G49" s="55"/>
      <c r="H49" s="55"/>
      <c r="I49" s="112"/>
    </row>
    <row r="50" spans="1:9" ht="12.75">
      <c r="A50" s="29"/>
      <c r="B50" s="55"/>
      <c r="C50" s="55"/>
      <c r="D50" s="55"/>
      <c r="E50" s="55"/>
      <c r="F50" s="55"/>
      <c r="G50" s="55"/>
      <c r="H50" s="55"/>
      <c r="I50" s="112"/>
    </row>
    <row r="51" spans="1:9" ht="12.75">
      <c r="A51" s="29"/>
      <c r="B51" s="55"/>
      <c r="C51" s="55"/>
      <c r="D51" s="55"/>
      <c r="E51" s="55"/>
      <c r="F51" s="55"/>
      <c r="G51" s="55"/>
      <c r="H51" s="55"/>
      <c r="I51" s="112"/>
    </row>
    <row r="52" spans="1:9" ht="15.75">
      <c r="A52" s="29"/>
      <c r="B52" s="2" t="s">
        <v>112</v>
      </c>
      <c r="C52" s="55"/>
      <c r="D52" s="55"/>
      <c r="E52" s="55"/>
      <c r="F52" s="55"/>
      <c r="G52" s="55"/>
      <c r="H52" s="55"/>
      <c r="I52" s="112"/>
    </row>
    <row r="53" spans="1:9" ht="12.75">
      <c r="A53" s="29"/>
      <c r="B53" s="55"/>
      <c r="C53" s="55"/>
      <c r="D53" s="55"/>
      <c r="E53" s="55"/>
      <c r="F53" s="55"/>
      <c r="G53" s="55"/>
      <c r="H53" s="55"/>
      <c r="I53" s="112"/>
    </row>
    <row r="54" spans="1:9" ht="12.75">
      <c r="A54" s="1" t="s">
        <v>50</v>
      </c>
      <c r="C54" s="55"/>
      <c r="D54" s="55"/>
      <c r="E54" s="55"/>
      <c r="F54" s="55"/>
      <c r="G54" s="55"/>
      <c r="H54" s="55"/>
      <c r="I54" s="112"/>
    </row>
    <row r="55" spans="1:9" ht="12.75">
      <c r="A55" s="1" t="s">
        <v>250</v>
      </c>
      <c r="C55" s="55"/>
      <c r="D55" s="55"/>
      <c r="E55" s="55"/>
      <c r="F55" s="55"/>
      <c r="G55" s="55"/>
      <c r="H55" s="55"/>
      <c r="I55" s="112"/>
    </row>
    <row r="56" spans="3:9" ht="12.75">
      <c r="C56" s="55"/>
      <c r="D56" s="55"/>
      <c r="E56" s="55"/>
      <c r="F56" s="55"/>
      <c r="G56" s="55"/>
      <c r="H56" s="55"/>
      <c r="I56" s="112"/>
    </row>
    <row r="57" spans="3:9" ht="12.75">
      <c r="C57" s="55"/>
      <c r="D57" s="55"/>
      <c r="E57" s="55"/>
      <c r="F57" s="55"/>
      <c r="G57" s="55"/>
      <c r="H57" s="55"/>
      <c r="I57" s="112"/>
    </row>
    <row r="58" spans="1:9" ht="12.75">
      <c r="A58" s="29" t="s">
        <v>51</v>
      </c>
      <c r="B58" s="29" t="s">
        <v>317</v>
      </c>
      <c r="C58" s="55"/>
      <c r="D58" s="55"/>
      <c r="E58" s="55"/>
      <c r="F58" s="55"/>
      <c r="G58" s="55"/>
      <c r="H58" s="55"/>
      <c r="I58" s="112"/>
    </row>
    <row r="59" spans="1:9" ht="12.75">
      <c r="A59" s="30"/>
      <c r="B59" s="30"/>
      <c r="C59" s="55"/>
      <c r="D59" s="55"/>
      <c r="E59" s="55"/>
      <c r="F59" s="55"/>
      <c r="G59" s="55"/>
      <c r="H59" s="55"/>
      <c r="I59" s="112"/>
    </row>
    <row r="60" spans="1:9" ht="12.75">
      <c r="A60" s="29" t="s">
        <v>53</v>
      </c>
      <c r="B60" s="29" t="s">
        <v>318</v>
      </c>
      <c r="C60" s="55"/>
      <c r="D60" s="55"/>
      <c r="E60" s="55"/>
      <c r="F60" s="55"/>
      <c r="G60" s="55"/>
      <c r="H60" s="55"/>
      <c r="I60" s="112"/>
    </row>
    <row r="61" spans="1:9" ht="12.75">
      <c r="A61" s="29"/>
      <c r="B61" s="29"/>
      <c r="C61" s="55"/>
      <c r="D61" s="55"/>
      <c r="E61" s="55"/>
      <c r="F61" s="55"/>
      <c r="G61" s="55"/>
      <c r="H61" s="55"/>
      <c r="I61" s="95" t="s">
        <v>277</v>
      </c>
    </row>
    <row r="62" spans="1:9" ht="12.75">
      <c r="A62" s="29"/>
      <c r="B62" s="29"/>
      <c r="C62" s="55"/>
      <c r="D62" s="55"/>
      <c r="E62" s="55"/>
      <c r="F62" s="55"/>
      <c r="G62" s="55"/>
      <c r="H62" s="55"/>
      <c r="I62" s="95" t="s">
        <v>278</v>
      </c>
    </row>
    <row r="63" spans="1:9" ht="12.75">
      <c r="A63" s="29"/>
      <c r="B63" s="29"/>
      <c r="C63" s="55"/>
      <c r="D63" s="55"/>
      <c r="E63" s="55"/>
      <c r="F63" s="55"/>
      <c r="G63" s="55"/>
      <c r="H63" s="55"/>
      <c r="I63" s="109" t="s">
        <v>279</v>
      </c>
    </row>
    <row r="64" spans="1:9" ht="12.75">
      <c r="A64" s="29"/>
      <c r="B64" s="30" t="s">
        <v>293</v>
      </c>
      <c r="C64" s="55"/>
      <c r="D64" s="55"/>
      <c r="E64" s="111" t="s">
        <v>319</v>
      </c>
      <c r="F64" s="55"/>
      <c r="G64" s="55"/>
      <c r="H64" s="55"/>
      <c r="I64" s="112" t="s">
        <v>311</v>
      </c>
    </row>
    <row r="65" spans="1:9" ht="27.75" customHeight="1">
      <c r="A65" s="29"/>
      <c r="B65" s="30" t="s">
        <v>320</v>
      </c>
      <c r="C65" s="55"/>
      <c r="D65" s="55"/>
      <c r="E65" s="123" t="s">
        <v>321</v>
      </c>
      <c r="F65" s="123"/>
      <c r="G65" s="123"/>
      <c r="H65" s="123"/>
      <c r="I65" s="112" t="s">
        <v>311</v>
      </c>
    </row>
    <row r="66" spans="1:9" ht="12.75">
      <c r="A66" s="29"/>
      <c r="B66" s="30" t="s">
        <v>322</v>
      </c>
      <c r="C66" s="55"/>
      <c r="D66" s="55"/>
      <c r="E66" s="55" t="s">
        <v>323</v>
      </c>
      <c r="F66" s="55"/>
      <c r="G66" s="55"/>
      <c r="H66" s="55"/>
      <c r="I66" s="112" t="s">
        <v>311</v>
      </c>
    </row>
    <row r="67" spans="1:9" ht="12.75">
      <c r="A67" s="29"/>
      <c r="B67" s="111" t="s">
        <v>324</v>
      </c>
      <c r="C67" s="55"/>
      <c r="D67" s="55"/>
      <c r="E67" s="111" t="s">
        <v>325</v>
      </c>
      <c r="F67" s="55"/>
      <c r="G67" s="55"/>
      <c r="H67" s="55"/>
      <c r="I67" s="112" t="s">
        <v>311</v>
      </c>
    </row>
    <row r="68" spans="1:9" ht="12.75">
      <c r="A68" s="29"/>
      <c r="B68" s="111" t="s">
        <v>326</v>
      </c>
      <c r="C68" s="55"/>
      <c r="D68" s="55"/>
      <c r="E68" s="111" t="s">
        <v>327</v>
      </c>
      <c r="F68" s="55"/>
      <c r="G68" s="55"/>
      <c r="H68" s="55"/>
      <c r="I68" s="112" t="s">
        <v>311</v>
      </c>
    </row>
    <row r="69" spans="1:9" ht="12.75">
      <c r="A69" s="29"/>
      <c r="B69" s="111" t="s">
        <v>328</v>
      </c>
      <c r="C69" s="55"/>
      <c r="D69" s="55"/>
      <c r="E69" s="111" t="s">
        <v>329</v>
      </c>
      <c r="F69" s="55"/>
      <c r="G69" s="55"/>
      <c r="H69" s="55"/>
      <c r="I69" s="112" t="s">
        <v>311</v>
      </c>
    </row>
    <row r="70" spans="1:9" ht="12.75">
      <c r="A70" s="29"/>
      <c r="B70" s="111" t="s">
        <v>330</v>
      </c>
      <c r="C70" s="55"/>
      <c r="D70" s="55"/>
      <c r="E70" s="111" t="s">
        <v>331</v>
      </c>
      <c r="F70" s="55"/>
      <c r="G70" s="55"/>
      <c r="H70" s="55"/>
      <c r="I70" s="112" t="s">
        <v>311</v>
      </c>
    </row>
    <row r="71" spans="1:9" ht="12.75">
      <c r="A71" s="29"/>
      <c r="B71" s="111" t="s">
        <v>332</v>
      </c>
      <c r="C71" s="55"/>
      <c r="D71" s="55"/>
      <c r="E71" s="111" t="s">
        <v>297</v>
      </c>
      <c r="F71" s="55"/>
      <c r="G71" s="55"/>
      <c r="H71" s="55"/>
      <c r="I71" s="112" t="s">
        <v>311</v>
      </c>
    </row>
    <row r="72" spans="1:9" ht="12.75">
      <c r="A72" s="29"/>
      <c r="B72" s="55"/>
      <c r="C72" s="55"/>
      <c r="D72" s="55"/>
      <c r="E72" s="55"/>
      <c r="F72" s="55"/>
      <c r="G72" s="55"/>
      <c r="H72" s="55"/>
      <c r="I72" s="112"/>
    </row>
    <row r="73" spans="1:9" ht="40.5" customHeight="1">
      <c r="A73" s="29"/>
      <c r="B73" s="122" t="s">
        <v>219</v>
      </c>
      <c r="C73" s="122"/>
      <c r="D73" s="122"/>
      <c r="E73" s="122"/>
      <c r="F73" s="122"/>
      <c r="G73" s="122"/>
      <c r="H73" s="122"/>
      <c r="I73" s="122"/>
    </row>
    <row r="74" spans="1:9" ht="12.75">
      <c r="A74" s="29"/>
      <c r="B74" s="95"/>
      <c r="C74" s="95"/>
      <c r="D74" s="95"/>
      <c r="E74" s="95"/>
      <c r="F74" s="95"/>
      <c r="G74" s="95"/>
      <c r="H74" s="95"/>
      <c r="I74" s="95"/>
    </row>
    <row r="75" spans="1:9" ht="13.5" customHeight="1">
      <c r="A75" s="30"/>
      <c r="B75" s="121" t="s">
        <v>216</v>
      </c>
      <c r="C75" s="121"/>
      <c r="D75" s="121"/>
      <c r="E75" s="121"/>
      <c r="F75" s="121"/>
      <c r="G75" s="121"/>
      <c r="H75" s="121"/>
      <c r="I75" s="121"/>
    </row>
    <row r="76" spans="1:9" ht="12.75">
      <c r="A76" s="30"/>
      <c r="B76" s="121"/>
      <c r="C76" s="121"/>
      <c r="D76" s="121"/>
      <c r="E76" s="121"/>
      <c r="F76" s="121"/>
      <c r="G76" s="121"/>
      <c r="H76" s="121"/>
      <c r="I76" s="121"/>
    </row>
    <row r="77" spans="1:9" ht="12.75">
      <c r="A77" s="30"/>
      <c r="B77" s="30"/>
      <c r="C77" s="30"/>
      <c r="D77" s="30"/>
      <c r="E77" s="30"/>
      <c r="F77" s="30"/>
      <c r="G77" s="16"/>
      <c r="H77" s="16"/>
      <c r="I77" s="17"/>
    </row>
    <row r="78" spans="1:9" ht="12.75">
      <c r="A78" s="29" t="s">
        <v>56</v>
      </c>
      <c r="B78" s="29" t="s">
        <v>57</v>
      </c>
      <c r="C78" s="29"/>
      <c r="D78" s="29"/>
      <c r="E78" s="30"/>
      <c r="F78" s="30"/>
      <c r="G78" s="16"/>
      <c r="H78" s="16"/>
      <c r="I78" s="17"/>
    </row>
    <row r="79" spans="1:9" ht="12.75">
      <c r="A79" s="30"/>
      <c r="B79" s="30" t="s">
        <v>217</v>
      </c>
      <c r="C79" s="30"/>
      <c r="D79" s="30"/>
      <c r="E79" s="30"/>
      <c r="F79" s="30"/>
      <c r="G79" s="16"/>
      <c r="H79" s="16"/>
      <c r="I79" s="16"/>
    </row>
    <row r="80" spans="1:9" ht="12.75">
      <c r="A80" s="29"/>
      <c r="B80" s="30"/>
      <c r="C80" s="30"/>
      <c r="D80" s="30"/>
      <c r="E80" s="30"/>
      <c r="F80" s="30"/>
      <c r="G80" s="16"/>
      <c r="H80" s="16"/>
      <c r="I80" s="16"/>
    </row>
    <row r="81" spans="1:9" ht="12.75">
      <c r="A81" s="29" t="s">
        <v>58</v>
      </c>
      <c r="B81" s="29" t="s">
        <v>59</v>
      </c>
      <c r="C81" s="29"/>
      <c r="D81" s="29"/>
      <c r="E81" s="30"/>
      <c r="F81" s="30"/>
      <c r="G81" s="16"/>
      <c r="H81" s="16"/>
      <c r="I81" s="17"/>
    </row>
    <row r="82" spans="1:9" ht="13.5" customHeight="1">
      <c r="A82" s="30"/>
      <c r="B82" s="121" t="s">
        <v>60</v>
      </c>
      <c r="C82" s="121"/>
      <c r="D82" s="121"/>
      <c r="E82" s="121"/>
      <c r="F82" s="121"/>
      <c r="G82" s="121"/>
      <c r="H82" s="121"/>
      <c r="I82" s="121"/>
    </row>
    <row r="83" spans="1:9" ht="12.75">
      <c r="A83" s="30"/>
      <c r="B83" s="30"/>
      <c r="C83" s="30"/>
      <c r="D83" s="30"/>
      <c r="E83" s="30"/>
      <c r="F83" s="30"/>
      <c r="G83" s="16"/>
      <c r="H83" s="16"/>
      <c r="I83" s="17"/>
    </row>
    <row r="84" spans="1:9" ht="12.75">
      <c r="A84" s="29" t="s">
        <v>61</v>
      </c>
      <c r="B84" s="29" t="s">
        <v>62</v>
      </c>
      <c r="C84" s="29"/>
      <c r="D84" s="29"/>
      <c r="E84" s="30"/>
      <c r="F84" s="30"/>
      <c r="G84" s="16"/>
      <c r="H84" s="16"/>
      <c r="I84" s="17"/>
    </row>
    <row r="85" spans="1:9" ht="27" customHeight="1">
      <c r="A85" s="30"/>
      <c r="B85" s="121" t="s">
        <v>143</v>
      </c>
      <c r="C85" s="121"/>
      <c r="D85" s="121"/>
      <c r="E85" s="121"/>
      <c r="F85" s="121"/>
      <c r="G85" s="121"/>
      <c r="H85" s="121"/>
      <c r="I85" s="121"/>
    </row>
    <row r="86" spans="1:9" ht="12.75">
      <c r="A86" s="30"/>
      <c r="B86" s="30"/>
      <c r="C86" s="30"/>
      <c r="D86" s="30"/>
      <c r="E86" s="30"/>
      <c r="F86" s="30"/>
      <c r="G86" s="16"/>
      <c r="H86" s="16"/>
      <c r="I86" s="17"/>
    </row>
    <row r="87" spans="1:9" ht="12.75">
      <c r="A87" s="29" t="s">
        <v>63</v>
      </c>
      <c r="B87" s="29" t="s">
        <v>64</v>
      </c>
      <c r="C87" s="29"/>
      <c r="D87" s="29"/>
      <c r="E87" s="30"/>
      <c r="F87" s="30"/>
      <c r="G87" s="16"/>
      <c r="H87" s="16"/>
      <c r="I87" s="17"/>
    </row>
    <row r="88" spans="1:9" ht="13.5" customHeight="1">
      <c r="A88" s="30"/>
      <c r="B88" s="121" t="s">
        <v>65</v>
      </c>
      <c r="C88" s="121"/>
      <c r="D88" s="121"/>
      <c r="E88" s="121"/>
      <c r="F88" s="121"/>
      <c r="G88" s="121"/>
      <c r="H88" s="121"/>
      <c r="I88" s="121"/>
    </row>
    <row r="89" spans="1:9" ht="12.75">
      <c r="A89" s="29"/>
      <c r="B89" s="121"/>
      <c r="C89" s="121"/>
      <c r="D89" s="121"/>
      <c r="E89" s="121"/>
      <c r="F89" s="121"/>
      <c r="G89" s="121"/>
      <c r="H89" s="121"/>
      <c r="I89" s="121"/>
    </row>
    <row r="90" spans="1:9" ht="12.75">
      <c r="A90" s="30"/>
      <c r="B90" s="30"/>
      <c r="C90" s="30"/>
      <c r="D90" s="30"/>
      <c r="E90" s="30"/>
      <c r="F90" s="30"/>
      <c r="G90" s="16"/>
      <c r="H90" s="16"/>
      <c r="I90" s="17"/>
    </row>
    <row r="91" spans="1:9" ht="12.75">
      <c r="A91" s="29" t="s">
        <v>66</v>
      </c>
      <c r="B91" s="29" t="s">
        <v>67</v>
      </c>
      <c r="C91" s="29"/>
      <c r="D91" s="29"/>
      <c r="E91" s="30"/>
      <c r="F91" s="30"/>
      <c r="G91" s="17"/>
      <c r="H91" s="16"/>
      <c r="I91" s="17"/>
    </row>
    <row r="92" spans="1:9" ht="12.75" customHeight="1">
      <c r="A92" s="30"/>
      <c r="B92" s="131" t="s">
        <v>274</v>
      </c>
      <c r="C92" s="131"/>
      <c r="D92" s="131"/>
      <c r="E92" s="131"/>
      <c r="F92" s="131"/>
      <c r="G92" s="131"/>
      <c r="H92" s="131"/>
      <c r="I92" s="131"/>
    </row>
    <row r="93" spans="1:9" ht="28.5" customHeight="1">
      <c r="A93" s="30"/>
      <c r="B93" s="131"/>
      <c r="C93" s="131"/>
      <c r="D93" s="131"/>
      <c r="E93" s="131"/>
      <c r="F93" s="131"/>
      <c r="G93" s="131"/>
      <c r="H93" s="131"/>
      <c r="I93" s="131"/>
    </row>
    <row r="94" spans="1:9" ht="12.75">
      <c r="A94" s="30"/>
      <c r="B94" s="79"/>
      <c r="C94" s="79"/>
      <c r="D94" s="79"/>
      <c r="E94" s="79"/>
      <c r="F94" s="79"/>
      <c r="G94" s="79"/>
      <c r="H94" s="79"/>
      <c r="I94" s="79"/>
    </row>
    <row r="95" spans="1:9" ht="12.75">
      <c r="A95" s="30"/>
      <c r="B95" s="79"/>
      <c r="C95" s="79"/>
      <c r="D95" s="79"/>
      <c r="E95" s="79"/>
      <c r="F95" s="79"/>
      <c r="G95" s="79"/>
      <c r="H95" s="79"/>
      <c r="I95" s="79"/>
    </row>
    <row r="96" spans="1:9" ht="12.75">
      <c r="A96" s="30"/>
      <c r="B96" s="79"/>
      <c r="C96" s="79"/>
      <c r="D96" s="79"/>
      <c r="E96" s="79"/>
      <c r="F96" s="79"/>
      <c r="G96" s="79"/>
      <c r="H96" s="79"/>
      <c r="I96" s="79"/>
    </row>
    <row r="97" spans="1:9" ht="12.75">
      <c r="A97" s="30"/>
      <c r="B97" s="30"/>
      <c r="C97" s="30"/>
      <c r="D97" s="30"/>
      <c r="E97" s="30"/>
      <c r="F97" s="30"/>
      <c r="G97" s="16"/>
      <c r="H97" s="16"/>
      <c r="I97" s="17"/>
    </row>
    <row r="98" spans="5:9" ht="12.75">
      <c r="E98" s="30"/>
      <c r="F98" s="30"/>
      <c r="G98" s="30"/>
      <c r="H98" s="30"/>
      <c r="I98" s="30"/>
    </row>
    <row r="99" spans="5:9" ht="12.75">
      <c r="E99" s="30"/>
      <c r="F99" s="30"/>
      <c r="G99" s="30"/>
      <c r="H99" s="30"/>
      <c r="I99" s="30"/>
    </row>
    <row r="100" spans="5:9" ht="12.75">
      <c r="E100" s="30"/>
      <c r="F100" s="30"/>
      <c r="G100" s="30"/>
      <c r="H100" s="30"/>
      <c r="I100" s="30"/>
    </row>
    <row r="101" spans="5:9" ht="12.75">
      <c r="E101" s="30"/>
      <c r="F101" s="30"/>
      <c r="G101" s="30"/>
      <c r="H101" s="30"/>
      <c r="I101" s="30"/>
    </row>
    <row r="102" spans="2:9" ht="15.75">
      <c r="B102" s="2" t="s">
        <v>112</v>
      </c>
      <c r="E102" s="30"/>
      <c r="F102" s="30"/>
      <c r="G102" s="30"/>
      <c r="H102" s="30"/>
      <c r="I102" s="30"/>
    </row>
    <row r="103" spans="5:9" ht="12.75">
      <c r="E103" s="30"/>
      <c r="F103" s="30"/>
      <c r="G103" s="30"/>
      <c r="H103" s="30"/>
      <c r="I103" s="30"/>
    </row>
    <row r="104" spans="1:9" ht="12.75">
      <c r="A104" s="1" t="s">
        <v>50</v>
      </c>
      <c r="E104" s="30"/>
      <c r="F104" s="30"/>
      <c r="G104" s="30"/>
      <c r="H104" s="30"/>
      <c r="I104" s="30"/>
    </row>
    <row r="105" spans="1:9" ht="12.75">
      <c r="A105" s="1" t="s">
        <v>250</v>
      </c>
      <c r="E105" s="30"/>
      <c r="F105" s="30"/>
      <c r="G105" s="30"/>
      <c r="H105" s="30"/>
      <c r="I105" s="30"/>
    </row>
    <row r="106" spans="5:9" ht="12.75">
      <c r="E106" s="30"/>
      <c r="F106" s="30"/>
      <c r="G106" s="30"/>
      <c r="H106" s="30"/>
      <c r="I106" s="30"/>
    </row>
    <row r="107" spans="5:9" ht="12.75">
      <c r="E107" s="30"/>
      <c r="F107" s="30"/>
      <c r="G107" s="30"/>
      <c r="H107" s="30"/>
      <c r="I107" s="30"/>
    </row>
    <row r="108" spans="1:9" ht="12.75">
      <c r="A108" s="29" t="s">
        <v>51</v>
      </c>
      <c r="B108" s="29" t="s">
        <v>71</v>
      </c>
      <c r="C108" s="29"/>
      <c r="D108" s="29"/>
      <c r="E108" s="30"/>
      <c r="F108" s="30"/>
      <c r="G108" s="30"/>
      <c r="H108" s="30"/>
      <c r="I108" s="30"/>
    </row>
    <row r="109" spans="1:9" ht="12.75">
      <c r="A109" s="29"/>
      <c r="B109" s="30"/>
      <c r="C109" s="30"/>
      <c r="D109" s="30"/>
      <c r="E109" s="30"/>
      <c r="F109" s="30"/>
      <c r="G109" s="16"/>
      <c r="H109" s="16"/>
      <c r="I109" s="16"/>
    </row>
    <row r="110" spans="1:9" ht="12.75">
      <c r="A110" s="29" t="s">
        <v>68</v>
      </c>
      <c r="B110" s="29" t="s">
        <v>194</v>
      </c>
      <c r="C110" s="29"/>
      <c r="D110" s="29"/>
      <c r="E110" s="30"/>
      <c r="F110" s="30"/>
      <c r="G110" s="16"/>
      <c r="H110" s="16"/>
      <c r="I110" s="16"/>
    </row>
    <row r="111" spans="1:9" ht="13.5" customHeight="1">
      <c r="A111" s="29"/>
      <c r="B111" s="122" t="s">
        <v>200</v>
      </c>
      <c r="C111" s="122"/>
      <c r="D111" s="122"/>
      <c r="E111" s="122"/>
      <c r="F111" s="122"/>
      <c r="G111" s="122"/>
      <c r="H111" s="122"/>
      <c r="I111" s="122"/>
    </row>
    <row r="112" spans="1:9" ht="12.75">
      <c r="A112" s="29"/>
      <c r="B112" s="100"/>
      <c r="C112" s="100"/>
      <c r="D112" s="100"/>
      <c r="E112" s="100"/>
      <c r="F112" s="100"/>
      <c r="G112" s="100"/>
      <c r="H112" s="100"/>
      <c r="I112" s="100"/>
    </row>
    <row r="113" spans="1:9" ht="12.75">
      <c r="A113" s="29" t="s">
        <v>69</v>
      </c>
      <c r="B113" s="29" t="s">
        <v>70</v>
      </c>
      <c r="C113" s="30"/>
      <c r="D113" s="30"/>
      <c r="E113" s="30"/>
      <c r="F113" s="30"/>
      <c r="G113" s="30"/>
      <c r="H113" s="30"/>
      <c r="I113" s="30"/>
    </row>
    <row r="114" spans="1:9" ht="12.75">
      <c r="A114" s="29"/>
      <c r="B114" s="41" t="s">
        <v>128</v>
      </c>
      <c r="C114" s="30"/>
      <c r="D114" s="30"/>
      <c r="E114" s="30"/>
      <c r="F114" s="30"/>
      <c r="G114" s="30"/>
      <c r="H114" s="30"/>
      <c r="I114" s="30"/>
    </row>
    <row r="115" spans="1:9" ht="20.25" customHeight="1">
      <c r="A115" s="30"/>
      <c r="B115" s="128" t="s">
        <v>138</v>
      </c>
      <c r="C115" s="128"/>
      <c r="D115" s="128"/>
      <c r="E115" s="128"/>
      <c r="F115" s="128"/>
      <c r="G115" s="128"/>
      <c r="H115" s="128"/>
      <c r="I115" s="128"/>
    </row>
    <row r="116" spans="1:9" ht="20.25" customHeight="1">
      <c r="A116" s="30"/>
      <c r="B116" s="128"/>
      <c r="C116" s="128"/>
      <c r="D116" s="128"/>
      <c r="E116" s="128"/>
      <c r="F116" s="128"/>
      <c r="G116" s="128"/>
      <c r="H116" s="128"/>
      <c r="I116" s="128"/>
    </row>
    <row r="117" spans="1:9" ht="12.75">
      <c r="A117" s="29"/>
      <c r="B117" s="29"/>
      <c r="C117" s="30"/>
      <c r="D117" s="30"/>
      <c r="E117" s="30"/>
      <c r="F117" s="30"/>
      <c r="G117" s="30"/>
      <c r="H117" s="30"/>
      <c r="I117" s="30"/>
    </row>
    <row r="118" spans="1:9" ht="12.75">
      <c r="A118" s="30"/>
      <c r="B118" s="41" t="s">
        <v>146</v>
      </c>
      <c r="C118" s="30"/>
      <c r="D118" s="30"/>
      <c r="E118" s="30"/>
      <c r="F118" s="30"/>
      <c r="G118" s="30"/>
      <c r="H118" s="30"/>
      <c r="I118" s="30"/>
    </row>
    <row r="119" spans="1:9" ht="12.75">
      <c r="A119" s="30"/>
      <c r="B119" s="30" t="s">
        <v>129</v>
      </c>
      <c r="C119" s="30"/>
      <c r="D119" s="30"/>
      <c r="E119" s="30"/>
      <c r="F119" s="30"/>
      <c r="G119" s="30"/>
      <c r="H119" s="30"/>
      <c r="I119" s="30"/>
    </row>
    <row r="120" spans="1:9" ht="12.75">
      <c r="A120" s="30"/>
      <c r="B120" s="30"/>
      <c r="C120" s="30"/>
      <c r="D120" s="30"/>
      <c r="E120" s="30"/>
      <c r="F120" s="30"/>
      <c r="G120" s="30"/>
      <c r="H120" s="30"/>
      <c r="I120" s="30"/>
    </row>
    <row r="121" spans="1:9" ht="12.75">
      <c r="A121" s="30"/>
      <c r="B121" s="30"/>
      <c r="C121" s="30"/>
      <c r="D121" s="30"/>
      <c r="E121" s="74" t="s">
        <v>4</v>
      </c>
      <c r="F121" s="74"/>
      <c r="G121" s="30"/>
      <c r="H121" s="74" t="s">
        <v>5</v>
      </c>
      <c r="I121" s="74"/>
    </row>
    <row r="122" spans="1:9" ht="12.75">
      <c r="A122" s="30"/>
      <c r="B122" s="30"/>
      <c r="C122" s="30"/>
      <c r="D122" s="30"/>
      <c r="E122" s="5"/>
      <c r="F122" s="6" t="s">
        <v>9</v>
      </c>
      <c r="G122" s="30"/>
      <c r="H122" s="5"/>
      <c r="I122" s="6" t="s">
        <v>9</v>
      </c>
    </row>
    <row r="123" spans="1:9" ht="12.75">
      <c r="A123" s="30"/>
      <c r="B123" s="30"/>
      <c r="C123" s="30"/>
      <c r="D123" s="30"/>
      <c r="E123" s="6" t="s">
        <v>6</v>
      </c>
      <c r="F123" s="6" t="s">
        <v>7</v>
      </c>
      <c r="G123" s="30"/>
      <c r="H123" s="6" t="s">
        <v>6</v>
      </c>
      <c r="I123" s="6" t="s">
        <v>7</v>
      </c>
    </row>
    <row r="124" spans="1:9" ht="12.75">
      <c r="A124" s="30"/>
      <c r="B124" s="30"/>
      <c r="C124" s="30"/>
      <c r="D124" s="30"/>
      <c r="E124" s="6" t="s">
        <v>7</v>
      </c>
      <c r="F124" s="6" t="s">
        <v>10</v>
      </c>
      <c r="G124" s="30"/>
      <c r="H124" s="6" t="s">
        <v>7</v>
      </c>
      <c r="I124" s="6" t="s">
        <v>10</v>
      </c>
    </row>
    <row r="125" spans="1:9" ht="12.75">
      <c r="A125" s="30"/>
      <c r="B125" s="30"/>
      <c r="C125" s="30"/>
      <c r="D125" s="30"/>
      <c r="E125" s="6" t="s">
        <v>8</v>
      </c>
      <c r="F125" s="6" t="s">
        <v>8</v>
      </c>
      <c r="G125" s="6"/>
      <c r="H125" s="6" t="s">
        <v>11</v>
      </c>
      <c r="I125" s="6" t="s">
        <v>12</v>
      </c>
    </row>
    <row r="126" spans="1:9" ht="12.75">
      <c r="A126" s="30"/>
      <c r="B126" s="30"/>
      <c r="C126" s="30"/>
      <c r="D126" s="30"/>
      <c r="E126" s="6"/>
      <c r="F126" s="6"/>
      <c r="G126" s="6"/>
      <c r="H126" s="6"/>
      <c r="I126" s="6"/>
    </row>
    <row r="127" spans="1:9" ht="12.75">
      <c r="A127" s="30"/>
      <c r="B127" s="30"/>
      <c r="C127" s="30"/>
      <c r="D127" s="30"/>
      <c r="E127" s="7" t="s">
        <v>252</v>
      </c>
      <c r="F127" s="7" t="s">
        <v>202</v>
      </c>
      <c r="G127" s="30"/>
      <c r="H127" s="7" t="s">
        <v>252</v>
      </c>
      <c r="I127" s="7" t="s">
        <v>202</v>
      </c>
    </row>
    <row r="128" spans="1:9" ht="12.75">
      <c r="A128" s="30"/>
      <c r="B128" s="30"/>
      <c r="C128" s="30"/>
      <c r="D128" s="30"/>
      <c r="E128" s="7" t="s">
        <v>13</v>
      </c>
      <c r="F128" s="7" t="s">
        <v>13</v>
      </c>
      <c r="G128" s="30"/>
      <c r="H128" s="7" t="s">
        <v>13</v>
      </c>
      <c r="I128" s="7" t="s">
        <v>13</v>
      </c>
    </row>
    <row r="129" spans="1:9" ht="12.75">
      <c r="A129" s="30"/>
      <c r="B129" s="30"/>
      <c r="C129" s="30"/>
      <c r="D129" s="30"/>
      <c r="E129" s="30"/>
      <c r="G129" s="30"/>
      <c r="H129" s="7"/>
      <c r="I129" s="30"/>
    </row>
    <row r="130" spans="1:9" ht="12.75">
      <c r="A130" s="30"/>
      <c r="B130" s="30" t="s">
        <v>130</v>
      </c>
      <c r="C130" s="30"/>
      <c r="D130" s="30"/>
      <c r="E130" s="43">
        <f>E134-SUM(E131:E133)</f>
        <v>2084</v>
      </c>
      <c r="F130" s="25">
        <v>2524</v>
      </c>
      <c r="G130" s="30"/>
      <c r="H130" s="43">
        <f>H134-SUM(H131:H133)</f>
        <v>10259</v>
      </c>
      <c r="I130" s="25">
        <v>16429</v>
      </c>
    </row>
    <row r="131" spans="1:9" ht="12.75">
      <c r="A131" s="30"/>
      <c r="B131" s="30" t="s">
        <v>131</v>
      </c>
      <c r="C131" s="30"/>
      <c r="D131" s="30"/>
      <c r="E131" s="43">
        <v>498</v>
      </c>
      <c r="F131" s="43">
        <v>530</v>
      </c>
      <c r="G131" s="30"/>
      <c r="H131" s="43">
        <v>1942</v>
      </c>
      <c r="I131" s="43">
        <v>3737</v>
      </c>
    </row>
    <row r="132" spans="1:9" ht="12.75">
      <c r="A132" s="30"/>
      <c r="B132" s="30" t="s">
        <v>264</v>
      </c>
      <c r="C132" s="30"/>
      <c r="D132" s="30"/>
      <c r="E132" s="43">
        <v>0</v>
      </c>
      <c r="F132" s="43">
        <v>2213</v>
      </c>
      <c r="G132" s="30"/>
      <c r="H132" s="43">
        <v>0</v>
      </c>
      <c r="I132" s="43">
        <v>2213</v>
      </c>
    </row>
    <row r="133" spans="1:9" ht="12.75">
      <c r="A133" s="30"/>
      <c r="B133" s="30" t="s">
        <v>243</v>
      </c>
      <c r="C133" s="30"/>
      <c r="D133" s="30"/>
      <c r="E133" s="43">
        <v>0</v>
      </c>
      <c r="F133" s="43">
        <v>0</v>
      </c>
      <c r="G133" s="30"/>
      <c r="H133" s="43">
        <v>70</v>
      </c>
      <c r="I133" s="43">
        <v>0</v>
      </c>
    </row>
    <row r="134" spans="1:9" ht="13.5" thickBot="1">
      <c r="A134" s="30"/>
      <c r="B134" s="30"/>
      <c r="C134" s="30"/>
      <c r="D134" s="30"/>
      <c r="E134" s="44">
        <f>'IS'!D21</f>
        <v>2582</v>
      </c>
      <c r="F134" s="44">
        <f>SUM(F130:F133)</f>
        <v>5267</v>
      </c>
      <c r="G134" s="30"/>
      <c r="H134" s="44">
        <f>'IS'!G21</f>
        <v>12271</v>
      </c>
      <c r="I134" s="44">
        <f>SUM(I130:I133)</f>
        <v>22379</v>
      </c>
    </row>
    <row r="135" spans="1:9" ht="13.5" thickTop="1">
      <c r="A135" s="30"/>
      <c r="B135" s="30"/>
      <c r="C135" s="30"/>
      <c r="D135" s="30"/>
      <c r="E135" s="30"/>
      <c r="F135" s="30"/>
      <c r="G135" s="42"/>
      <c r="H135" s="43"/>
      <c r="I135" s="43"/>
    </row>
    <row r="136" spans="1:9" ht="12.75">
      <c r="A136" s="29" t="s">
        <v>72</v>
      </c>
      <c r="B136" s="29" t="s">
        <v>73</v>
      </c>
      <c r="C136" s="29"/>
      <c r="D136" s="29"/>
      <c r="E136" s="30"/>
      <c r="F136" s="30"/>
      <c r="G136" s="30"/>
      <c r="H136" s="30"/>
      <c r="I136" s="30"/>
    </row>
    <row r="137" spans="1:9" ht="13.5" customHeight="1">
      <c r="A137" s="30"/>
      <c r="B137" s="128" t="s">
        <v>132</v>
      </c>
      <c r="C137" s="128"/>
      <c r="D137" s="128"/>
      <c r="E137" s="128"/>
      <c r="F137" s="128"/>
      <c r="G137" s="128"/>
      <c r="H137" s="128"/>
      <c r="I137" s="128"/>
    </row>
    <row r="138" spans="1:9" ht="12.75">
      <c r="A138" s="30"/>
      <c r="B138" s="128"/>
      <c r="C138" s="128"/>
      <c r="D138" s="128"/>
      <c r="E138" s="128"/>
      <c r="F138" s="128"/>
      <c r="G138" s="128"/>
      <c r="H138" s="128"/>
      <c r="I138" s="128"/>
    </row>
    <row r="139" spans="1:9" ht="12.75">
      <c r="A139" s="30"/>
      <c r="B139" s="40"/>
      <c r="C139" s="40"/>
      <c r="D139" s="40"/>
      <c r="E139" s="40"/>
      <c r="F139" s="40"/>
      <c r="G139" s="40"/>
      <c r="H139" s="40"/>
      <c r="I139" s="40"/>
    </row>
    <row r="140" spans="1:9" ht="12.75">
      <c r="A140" s="29" t="s">
        <v>74</v>
      </c>
      <c r="B140" s="29" t="s">
        <v>75</v>
      </c>
      <c r="C140" s="29"/>
      <c r="D140" s="29"/>
      <c r="E140" s="30"/>
      <c r="F140" s="30"/>
      <c r="G140" s="30"/>
      <c r="H140" s="30"/>
      <c r="I140" s="30"/>
    </row>
    <row r="141" spans="1:9" ht="12.75">
      <c r="A141" s="29"/>
      <c r="B141" s="75" t="s">
        <v>265</v>
      </c>
      <c r="C141" s="75"/>
      <c r="D141" s="75"/>
      <c r="E141" s="75"/>
      <c r="F141" s="75"/>
      <c r="G141" s="75"/>
      <c r="H141" s="75"/>
      <c r="I141" s="75"/>
    </row>
    <row r="142" spans="1:9" ht="12.75">
      <c r="A142" s="29"/>
      <c r="B142" s="75"/>
      <c r="C142" s="75"/>
      <c r="D142" s="75"/>
      <c r="E142" s="75"/>
      <c r="F142" s="75"/>
      <c r="G142" s="75"/>
      <c r="H142" s="75"/>
      <c r="I142" s="75"/>
    </row>
    <row r="143" spans="1:2" ht="12.75">
      <c r="A143" s="29" t="s">
        <v>76</v>
      </c>
      <c r="B143" s="29" t="s">
        <v>77</v>
      </c>
    </row>
    <row r="144" spans="2:10" ht="13.5" customHeight="1">
      <c r="B144" s="117" t="s">
        <v>189</v>
      </c>
      <c r="C144" s="117"/>
      <c r="D144" s="117"/>
      <c r="E144" s="117"/>
      <c r="F144" s="117"/>
      <c r="G144" s="117"/>
      <c r="H144" s="117"/>
      <c r="I144" s="117"/>
      <c r="J144" s="15"/>
    </row>
    <row r="145" spans="2:10" ht="12.75">
      <c r="B145" s="15"/>
      <c r="C145" s="15"/>
      <c r="D145" s="15"/>
      <c r="E145" s="15"/>
      <c r="F145" s="15"/>
      <c r="G145" s="15"/>
      <c r="H145" s="15"/>
      <c r="I145" s="15"/>
      <c r="J145" s="15"/>
    </row>
    <row r="146" spans="1:2" ht="12.75">
      <c r="A146" s="29" t="s">
        <v>78</v>
      </c>
      <c r="B146" s="29" t="s">
        <v>79</v>
      </c>
    </row>
    <row r="147" spans="2:9" ht="13.5" customHeight="1">
      <c r="B147" s="125" t="s">
        <v>262</v>
      </c>
      <c r="C147" s="125"/>
      <c r="D147" s="125"/>
      <c r="E147" s="125"/>
      <c r="F147" s="125"/>
      <c r="G147" s="125"/>
      <c r="H147" s="125"/>
      <c r="I147" s="125"/>
    </row>
    <row r="148" spans="2:9" ht="12.75">
      <c r="B148" s="125"/>
      <c r="C148" s="125"/>
      <c r="D148" s="125"/>
      <c r="E148" s="125"/>
      <c r="F148" s="125"/>
      <c r="G148" s="125"/>
      <c r="H148" s="125"/>
      <c r="I148" s="125"/>
    </row>
    <row r="149" spans="2:9" ht="12.75">
      <c r="B149" s="125"/>
      <c r="C149" s="125"/>
      <c r="D149" s="125"/>
      <c r="E149" s="125"/>
      <c r="F149" s="125"/>
      <c r="G149" s="125"/>
      <c r="H149" s="125"/>
      <c r="I149" s="125"/>
    </row>
    <row r="150" spans="2:9" ht="12.75">
      <c r="B150" s="78"/>
      <c r="C150" s="78"/>
      <c r="D150" s="78"/>
      <c r="E150" s="78"/>
      <c r="F150" s="78"/>
      <c r="G150" s="78"/>
      <c r="H150" s="78"/>
      <c r="I150" s="78"/>
    </row>
    <row r="151" spans="2:9" ht="12.75">
      <c r="B151" s="78"/>
      <c r="C151" s="78"/>
      <c r="D151" s="78"/>
      <c r="E151" s="78"/>
      <c r="F151" s="78"/>
      <c r="G151" s="78"/>
      <c r="H151" s="78"/>
      <c r="I151" s="78"/>
    </row>
    <row r="152" ht="12.75">
      <c r="E152" s="30"/>
    </row>
    <row r="153" ht="12.75">
      <c r="E153" s="30"/>
    </row>
    <row r="154" ht="12.75">
      <c r="E154" s="30"/>
    </row>
    <row r="155" ht="12.75">
      <c r="E155" s="30"/>
    </row>
    <row r="156" spans="2:5" ht="15.75">
      <c r="B156" s="2" t="s">
        <v>112</v>
      </c>
      <c r="E156" s="30"/>
    </row>
    <row r="157" ht="12.75">
      <c r="E157" s="30"/>
    </row>
    <row r="158" spans="1:5" ht="12.75">
      <c r="A158" s="1" t="s">
        <v>50</v>
      </c>
      <c r="E158" s="30"/>
    </row>
    <row r="159" spans="1:5" ht="12.75">
      <c r="A159" s="1" t="s">
        <v>250</v>
      </c>
      <c r="E159" s="30"/>
    </row>
    <row r="160" ht="12.75">
      <c r="E160" s="30"/>
    </row>
    <row r="161" ht="12.75">
      <c r="E161" s="30"/>
    </row>
    <row r="162" spans="1:5" ht="12.75">
      <c r="A162" s="29" t="s">
        <v>51</v>
      </c>
      <c r="B162" s="29" t="s">
        <v>71</v>
      </c>
      <c r="C162" s="29"/>
      <c r="E162" s="30"/>
    </row>
    <row r="163" spans="2:9" ht="12.75">
      <c r="B163" s="78"/>
      <c r="C163" s="78"/>
      <c r="D163" s="78"/>
      <c r="E163" s="78"/>
      <c r="F163" s="78"/>
      <c r="G163" s="78"/>
      <c r="H163" s="78"/>
      <c r="I163" s="78"/>
    </row>
    <row r="164" spans="1:2" ht="12.75">
      <c r="A164" s="29" t="s">
        <v>80</v>
      </c>
      <c r="B164" s="29" t="s">
        <v>81</v>
      </c>
    </row>
    <row r="165" spans="2:9" ht="13.5" customHeight="1">
      <c r="B165" s="126" t="s">
        <v>261</v>
      </c>
      <c r="C165" s="126"/>
      <c r="D165" s="126"/>
      <c r="E165" s="126"/>
      <c r="F165" s="126"/>
      <c r="G165" s="126"/>
      <c r="H165" s="126"/>
      <c r="I165" s="126"/>
    </row>
    <row r="166" spans="2:9" ht="12.75">
      <c r="B166" s="53"/>
      <c r="C166" s="53"/>
      <c r="D166" s="53"/>
      <c r="E166" s="53"/>
      <c r="F166" s="53"/>
      <c r="G166" s="53"/>
      <c r="H166" s="53"/>
      <c r="I166" s="53"/>
    </row>
    <row r="167" spans="1:2" ht="12.75">
      <c r="A167" s="29" t="s">
        <v>82</v>
      </c>
      <c r="B167" s="29" t="s">
        <v>83</v>
      </c>
    </row>
    <row r="168" spans="2:9" ht="13.5" customHeight="1">
      <c r="B168" s="117" t="s">
        <v>239</v>
      </c>
      <c r="C168" s="117"/>
      <c r="D168" s="117"/>
      <c r="E168" s="117"/>
      <c r="F168" s="117"/>
      <c r="G168" s="117"/>
      <c r="H168" s="117"/>
      <c r="I168" s="117"/>
    </row>
    <row r="169" spans="1:9" ht="12.75">
      <c r="A169" s="30"/>
      <c r="B169" s="40"/>
      <c r="C169" s="40"/>
      <c r="D169" s="40"/>
      <c r="E169" s="40"/>
      <c r="F169" s="40"/>
      <c r="G169" s="40"/>
      <c r="H169" s="40"/>
      <c r="I169" s="40"/>
    </row>
    <row r="170" spans="1:2" ht="12.75">
      <c r="A170" s="29" t="s">
        <v>49</v>
      </c>
      <c r="B170" s="29" t="s">
        <v>84</v>
      </c>
    </row>
    <row r="171" spans="1:8" ht="12.75">
      <c r="A171" s="29"/>
      <c r="B171" s="29"/>
      <c r="F171" s="4" t="s">
        <v>111</v>
      </c>
      <c r="H171" s="4"/>
    </row>
    <row r="172" spans="1:8" ht="12.75">
      <c r="A172" s="29"/>
      <c r="B172" s="29"/>
      <c r="F172" s="4" t="s">
        <v>266</v>
      </c>
      <c r="H172" s="4" t="s">
        <v>166</v>
      </c>
    </row>
    <row r="173" spans="1:8" ht="12.75">
      <c r="A173" s="29"/>
      <c r="B173" s="29"/>
      <c r="F173" s="7" t="s">
        <v>252</v>
      </c>
      <c r="H173" s="7" t="s">
        <v>202</v>
      </c>
    </row>
    <row r="174" spans="1:8" ht="12.75">
      <c r="A174" s="29"/>
      <c r="B174" s="29"/>
      <c r="F174" s="7" t="s">
        <v>13</v>
      </c>
      <c r="H174" s="7" t="s">
        <v>13</v>
      </c>
    </row>
    <row r="175" spans="1:9" ht="12.75">
      <c r="A175" s="29"/>
      <c r="B175" s="29"/>
      <c r="I175" s="7"/>
    </row>
    <row r="176" spans="2:9" ht="13.5" thickBot="1">
      <c r="B176" s="3" t="s">
        <v>26</v>
      </c>
      <c r="F176" s="93">
        <f>'BS'!E25</f>
        <v>5357</v>
      </c>
      <c r="H176" s="94">
        <f>'BS'!G25</f>
        <v>3463</v>
      </c>
      <c r="I176" s="16"/>
    </row>
    <row r="177" spans="6:9" ht="13.5" thickTop="1">
      <c r="F177" s="16"/>
      <c r="H177" s="16"/>
      <c r="I177" s="16"/>
    </row>
    <row r="178" spans="6:9" ht="12.75">
      <c r="F178" s="16"/>
      <c r="H178" s="16"/>
      <c r="I178" s="16"/>
    </row>
    <row r="179" spans="1:9" ht="13.5" customHeight="1">
      <c r="A179" s="29" t="s">
        <v>85</v>
      </c>
      <c r="B179" s="127" t="s">
        <v>139</v>
      </c>
      <c r="C179" s="127"/>
      <c r="D179" s="127"/>
      <c r="E179" s="127"/>
      <c r="F179" s="127"/>
      <c r="G179" s="127"/>
      <c r="H179" s="127"/>
      <c r="I179" s="127"/>
    </row>
    <row r="180" spans="1:9" ht="12.75">
      <c r="A180" s="29"/>
      <c r="B180" s="127"/>
      <c r="C180" s="127"/>
      <c r="D180" s="127"/>
      <c r="E180" s="127"/>
      <c r="F180" s="127"/>
      <c r="G180" s="127"/>
      <c r="H180" s="127"/>
      <c r="I180" s="127"/>
    </row>
    <row r="181" spans="1:9" ht="12.75">
      <c r="A181" s="97" t="s">
        <v>86</v>
      </c>
      <c r="B181" s="97" t="s">
        <v>175</v>
      </c>
      <c r="C181" s="10"/>
      <c r="D181" s="10"/>
      <c r="E181" s="10"/>
      <c r="F181" s="10"/>
      <c r="G181" s="10"/>
      <c r="H181" s="10"/>
      <c r="I181" s="10"/>
    </row>
    <row r="182" spans="1:9" ht="114" customHeight="1">
      <c r="A182" s="10"/>
      <c r="B182" s="126" t="s">
        <v>335</v>
      </c>
      <c r="C182" s="126"/>
      <c r="D182" s="126"/>
      <c r="E182" s="126"/>
      <c r="F182" s="126"/>
      <c r="G182" s="126"/>
      <c r="H182" s="126"/>
      <c r="I182" s="126"/>
    </row>
    <row r="183" spans="1:9" ht="43.5" customHeight="1">
      <c r="A183" s="10"/>
      <c r="B183" s="104" t="s">
        <v>150</v>
      </c>
      <c r="C183" s="126" t="s">
        <v>336</v>
      </c>
      <c r="D183" s="126"/>
      <c r="E183" s="126"/>
      <c r="F183" s="126"/>
      <c r="G183" s="126"/>
      <c r="H183" s="126"/>
      <c r="I183" s="126"/>
    </row>
    <row r="184" spans="1:9" ht="15" customHeight="1">
      <c r="A184" s="10"/>
      <c r="B184" s="104" t="s">
        <v>151</v>
      </c>
      <c r="C184" s="126" t="s">
        <v>269</v>
      </c>
      <c r="D184" s="126"/>
      <c r="E184" s="126"/>
      <c r="F184" s="126"/>
      <c r="G184" s="126"/>
      <c r="H184" s="126"/>
      <c r="I184" s="126"/>
    </row>
    <row r="185" spans="1:9" ht="27.75" customHeight="1">
      <c r="A185" s="10"/>
      <c r="B185" s="104" t="s">
        <v>244</v>
      </c>
      <c r="C185" s="126" t="s">
        <v>337</v>
      </c>
      <c r="D185" s="126"/>
      <c r="E185" s="126"/>
      <c r="F185" s="126"/>
      <c r="G185" s="126"/>
      <c r="H185" s="126"/>
      <c r="I185" s="126"/>
    </row>
    <row r="186" spans="1:9" ht="41.25" customHeight="1">
      <c r="A186" s="10"/>
      <c r="B186" s="104" t="s">
        <v>0</v>
      </c>
      <c r="C186" s="126" t="s">
        <v>339</v>
      </c>
      <c r="D186" s="126"/>
      <c r="E186" s="126"/>
      <c r="F186" s="126"/>
      <c r="G186" s="126"/>
      <c r="H186" s="126"/>
      <c r="I186" s="126"/>
    </row>
    <row r="187" spans="1:9" ht="12.75">
      <c r="A187" s="10"/>
      <c r="B187" s="104"/>
      <c r="C187" s="53"/>
      <c r="D187" s="53"/>
      <c r="E187" s="53"/>
      <c r="F187" s="53"/>
      <c r="G187" s="53"/>
      <c r="H187" s="53"/>
      <c r="I187" s="53"/>
    </row>
    <row r="188" spans="1:9" ht="27" customHeight="1">
      <c r="A188" s="10"/>
      <c r="B188" s="126" t="s">
        <v>225</v>
      </c>
      <c r="C188" s="126"/>
      <c r="D188" s="126"/>
      <c r="E188" s="126"/>
      <c r="F188" s="126"/>
      <c r="G188" s="126"/>
      <c r="H188" s="126"/>
      <c r="I188" s="126"/>
    </row>
    <row r="189" spans="1:9" ht="12.75">
      <c r="A189" s="10"/>
      <c r="B189" s="53"/>
      <c r="C189" s="53"/>
      <c r="D189" s="53"/>
      <c r="E189" s="53"/>
      <c r="F189" s="53"/>
      <c r="G189" s="53"/>
      <c r="H189" s="53"/>
      <c r="I189" s="53"/>
    </row>
    <row r="190" spans="1:9" ht="12.75">
      <c r="A190" s="10"/>
      <c r="B190" s="53"/>
      <c r="C190" s="53"/>
      <c r="D190" s="53"/>
      <c r="E190" s="53"/>
      <c r="F190" s="53"/>
      <c r="G190" s="53"/>
      <c r="H190" s="53"/>
      <c r="I190" s="53"/>
    </row>
    <row r="191" spans="1:9" ht="12.75">
      <c r="A191" s="10"/>
      <c r="B191" s="53"/>
      <c r="C191" s="53"/>
      <c r="D191" s="53"/>
      <c r="E191" s="53"/>
      <c r="F191" s="53"/>
      <c r="G191" s="53"/>
      <c r="H191" s="53"/>
      <c r="I191" s="53"/>
    </row>
    <row r="192" spans="1:9" ht="12.75">
      <c r="A192" s="10"/>
      <c r="B192" s="53"/>
      <c r="C192" s="53"/>
      <c r="D192" s="53"/>
      <c r="E192" s="53"/>
      <c r="F192" s="53"/>
      <c r="G192" s="53"/>
      <c r="H192" s="53"/>
      <c r="I192" s="53"/>
    </row>
    <row r="193" s="10" customFormat="1" ht="12.75">
      <c r="E193" s="56"/>
    </row>
    <row r="194" s="10" customFormat="1" ht="12.75">
      <c r="E194" s="56"/>
    </row>
    <row r="195" s="10" customFormat="1" ht="12.75">
      <c r="E195" s="56"/>
    </row>
    <row r="196" s="10" customFormat="1" ht="12.75">
      <c r="E196" s="56"/>
    </row>
    <row r="197" spans="2:5" s="10" customFormat="1" ht="15.75">
      <c r="B197" s="98" t="s">
        <v>112</v>
      </c>
      <c r="E197" s="56"/>
    </row>
    <row r="198" s="10" customFormat="1" ht="12.75">
      <c r="E198" s="56"/>
    </row>
    <row r="199" spans="1:5" s="10" customFormat="1" ht="12.75">
      <c r="A199" s="76" t="s">
        <v>50</v>
      </c>
      <c r="E199" s="56"/>
    </row>
    <row r="200" spans="1:5" s="10" customFormat="1" ht="12.75">
      <c r="A200" s="1" t="s">
        <v>250</v>
      </c>
      <c r="E200" s="56"/>
    </row>
    <row r="201" s="10" customFormat="1" ht="12.75">
      <c r="E201" s="56"/>
    </row>
    <row r="202" s="10" customFormat="1" ht="12.75">
      <c r="E202" s="56"/>
    </row>
    <row r="203" spans="1:9" s="10" customFormat="1" ht="13.5" customHeight="1">
      <c r="A203" s="97" t="s">
        <v>85</v>
      </c>
      <c r="B203" s="129" t="s">
        <v>140</v>
      </c>
      <c r="C203" s="129"/>
      <c r="D203" s="129"/>
      <c r="E203" s="129"/>
      <c r="F203" s="129"/>
      <c r="G203" s="129"/>
      <c r="H203" s="129"/>
      <c r="I203" s="129"/>
    </row>
    <row r="204" spans="1:9" s="10" customFormat="1" ht="12.75">
      <c r="A204" s="97"/>
      <c r="B204" s="129"/>
      <c r="C204" s="129"/>
      <c r="D204" s="129"/>
      <c r="E204" s="129"/>
      <c r="F204" s="129"/>
      <c r="G204" s="129"/>
      <c r="H204" s="129"/>
      <c r="I204" s="129"/>
    </row>
    <row r="205" spans="1:2" s="10" customFormat="1" ht="12.75">
      <c r="A205" s="76" t="s">
        <v>87</v>
      </c>
      <c r="B205" s="76" t="s">
        <v>168</v>
      </c>
    </row>
    <row r="206" spans="1:9" ht="54" customHeight="1">
      <c r="A206" s="10"/>
      <c r="B206" s="126" t="s">
        <v>276</v>
      </c>
      <c r="C206" s="126"/>
      <c r="D206" s="126"/>
      <c r="E206" s="126"/>
      <c r="F206" s="126"/>
      <c r="G206" s="126"/>
      <c r="H206" s="126"/>
      <c r="I206" s="126"/>
    </row>
    <row r="207" spans="1:9" ht="12.75">
      <c r="A207" s="10"/>
      <c r="B207" s="102"/>
      <c r="C207" s="102"/>
      <c r="D207" s="102"/>
      <c r="E207" s="102"/>
      <c r="F207" s="102"/>
      <c r="G207" s="102"/>
      <c r="H207" s="102"/>
      <c r="I207" s="102"/>
    </row>
    <row r="208" spans="1:9" ht="12.75">
      <c r="A208" s="76" t="s">
        <v>88</v>
      </c>
      <c r="B208" s="76" t="s">
        <v>89</v>
      </c>
      <c r="C208" s="10"/>
      <c r="D208" s="10"/>
      <c r="E208" s="10"/>
      <c r="F208" s="10"/>
      <c r="G208" s="10"/>
      <c r="H208" s="10"/>
      <c r="I208" s="10"/>
    </row>
    <row r="209" spans="1:9" ht="12.75" customHeight="1">
      <c r="A209" s="10"/>
      <c r="B209" s="125" t="s">
        <v>338</v>
      </c>
      <c r="C209" s="125"/>
      <c r="D209" s="125"/>
      <c r="E209" s="125"/>
      <c r="F209" s="125"/>
      <c r="G209" s="125"/>
      <c r="H209" s="125"/>
      <c r="I209" s="125"/>
    </row>
    <row r="210" spans="1:9" ht="17.25" customHeight="1">
      <c r="A210" s="10"/>
      <c r="B210" s="125"/>
      <c r="C210" s="125"/>
      <c r="D210" s="125"/>
      <c r="E210" s="125"/>
      <c r="F210" s="125"/>
      <c r="G210" s="125"/>
      <c r="H210" s="125"/>
      <c r="I210" s="125"/>
    </row>
    <row r="211" spans="1:9" ht="12.75">
      <c r="A211" s="10"/>
      <c r="B211" s="78"/>
      <c r="C211" s="78"/>
      <c r="D211" s="78"/>
      <c r="E211" s="78"/>
      <c r="F211" s="78"/>
      <c r="G211" s="78"/>
      <c r="H211" s="78"/>
      <c r="I211" s="78"/>
    </row>
    <row r="212" spans="1:9" ht="12.75">
      <c r="A212" s="76" t="s">
        <v>90</v>
      </c>
      <c r="B212" s="76" t="s">
        <v>91</v>
      </c>
      <c r="C212" s="10"/>
      <c r="D212" s="10"/>
      <c r="E212" s="10"/>
      <c r="F212" s="10"/>
      <c r="G212" s="10"/>
      <c r="H212" s="10"/>
      <c r="I212" s="10"/>
    </row>
    <row r="213" spans="1:9" ht="12.75">
      <c r="A213" s="10"/>
      <c r="B213" s="10" t="s">
        <v>92</v>
      </c>
      <c r="C213" s="10"/>
      <c r="D213" s="10"/>
      <c r="E213" s="10"/>
      <c r="F213" s="10"/>
      <c r="G213" s="10"/>
      <c r="H213" s="10"/>
      <c r="I213" s="10"/>
    </row>
    <row r="214" ht="12.75">
      <c r="E214" s="30"/>
    </row>
    <row r="215" spans="1:2" ht="12.75">
      <c r="A215" s="1" t="s">
        <v>21</v>
      </c>
      <c r="B215" s="1" t="s">
        <v>20</v>
      </c>
    </row>
    <row r="216" spans="1:9" ht="12.75">
      <c r="A216" s="1"/>
      <c r="B216" s="1"/>
      <c r="F216" s="26" t="s">
        <v>111</v>
      </c>
      <c r="G216" s="1"/>
      <c r="H216" s="26" t="s">
        <v>111</v>
      </c>
      <c r="I216" s="1"/>
    </row>
    <row r="217" spans="1:9" ht="12.75">
      <c r="A217" s="1"/>
      <c r="B217" s="1"/>
      <c r="F217" s="26" t="s">
        <v>8</v>
      </c>
      <c r="G217" s="1"/>
      <c r="H217" s="26" t="s">
        <v>11</v>
      </c>
      <c r="I217" s="1"/>
    </row>
    <row r="218" spans="1:9" ht="12.75">
      <c r="A218" s="1"/>
      <c r="B218" s="1"/>
      <c r="F218" s="107" t="s">
        <v>252</v>
      </c>
      <c r="G218" s="1"/>
      <c r="H218" s="107" t="s">
        <v>252</v>
      </c>
      <c r="I218" s="1"/>
    </row>
    <row r="219" spans="1:9" ht="12.75">
      <c r="A219" s="1"/>
      <c r="B219" s="1"/>
      <c r="F219" s="26" t="s">
        <v>13</v>
      </c>
      <c r="G219" s="1"/>
      <c r="H219" s="26" t="s">
        <v>13</v>
      </c>
      <c r="I219" s="1"/>
    </row>
    <row r="220" spans="1:2" ht="12.75">
      <c r="A220" s="1"/>
      <c r="B220" s="3" t="s">
        <v>270</v>
      </c>
    </row>
    <row r="221" spans="1:8" ht="13.5" thickBot="1">
      <c r="A221" s="1"/>
      <c r="C221" s="3" t="s">
        <v>271</v>
      </c>
      <c r="F221" s="108">
        <v>33</v>
      </c>
      <c r="H221" s="108">
        <v>33</v>
      </c>
    </row>
    <row r="222" ht="13.5" thickTop="1">
      <c r="A222" s="1"/>
    </row>
    <row r="223" spans="2:9" ht="12.75" customHeight="1">
      <c r="B223" s="117" t="s">
        <v>221</v>
      </c>
      <c r="C223" s="117"/>
      <c r="D223" s="117"/>
      <c r="E223" s="117"/>
      <c r="F223" s="117"/>
      <c r="G223" s="117"/>
      <c r="H223" s="117"/>
      <c r="I223" s="117"/>
    </row>
    <row r="224" spans="2:9" ht="12.75">
      <c r="B224" s="117"/>
      <c r="C224" s="117"/>
      <c r="D224" s="117"/>
      <c r="E224" s="117"/>
      <c r="F224" s="117"/>
      <c r="G224" s="117"/>
      <c r="H224" s="117"/>
      <c r="I224" s="117"/>
    </row>
    <row r="225" spans="1:9" ht="12.75">
      <c r="A225" s="29"/>
      <c r="B225" s="92"/>
      <c r="C225" s="92"/>
      <c r="D225" s="92"/>
      <c r="E225" s="92"/>
      <c r="F225" s="92"/>
      <c r="G225" s="92"/>
      <c r="H225" s="92"/>
      <c r="I225" s="92"/>
    </row>
    <row r="226" spans="1:2" ht="12.75">
      <c r="A226" s="1" t="s">
        <v>93</v>
      </c>
      <c r="B226" s="1" t="s">
        <v>94</v>
      </c>
    </row>
    <row r="227" spans="1:9" ht="13.5" customHeight="1">
      <c r="A227" s="1"/>
      <c r="B227" s="117" t="s">
        <v>192</v>
      </c>
      <c r="C227" s="117"/>
      <c r="D227" s="117"/>
      <c r="E227" s="117"/>
      <c r="F227" s="117"/>
      <c r="G227" s="117"/>
      <c r="H227" s="117"/>
      <c r="I227" s="117"/>
    </row>
    <row r="228" spans="2:9" ht="12.75" customHeight="1">
      <c r="B228" s="15"/>
      <c r="C228" s="15"/>
      <c r="D228" s="15"/>
      <c r="E228" s="15"/>
      <c r="F228" s="15"/>
      <c r="G228" s="15"/>
      <c r="H228" s="15"/>
      <c r="I228" s="15"/>
    </row>
    <row r="229" spans="1:2" ht="12.75">
      <c r="A229" s="1" t="s">
        <v>95</v>
      </c>
      <c r="B229" s="1" t="s">
        <v>96</v>
      </c>
    </row>
    <row r="230" spans="1:8" ht="12.75">
      <c r="A230" s="29"/>
      <c r="B230" s="29"/>
      <c r="F230" s="4" t="s">
        <v>111</v>
      </c>
      <c r="H230" s="4"/>
    </row>
    <row r="231" spans="1:8" ht="12.75">
      <c r="A231" s="29"/>
      <c r="B231" s="29"/>
      <c r="F231" s="4" t="s">
        <v>267</v>
      </c>
      <c r="H231" s="4" t="s">
        <v>166</v>
      </c>
    </row>
    <row r="232" spans="1:8" ht="12.75">
      <c r="A232" s="29"/>
      <c r="B232" s="29"/>
      <c r="F232" s="7" t="s">
        <v>252</v>
      </c>
      <c r="H232" s="7" t="s">
        <v>202</v>
      </c>
    </row>
    <row r="233" spans="1:8" ht="12.75">
      <c r="A233" s="29"/>
      <c r="B233" s="29"/>
      <c r="F233" s="7" t="s">
        <v>13</v>
      </c>
      <c r="H233" s="7" t="s">
        <v>13</v>
      </c>
    </row>
    <row r="234" spans="1:9" ht="12.75">
      <c r="A234" s="29"/>
      <c r="B234" s="30" t="s">
        <v>196</v>
      </c>
      <c r="I234" s="7"/>
    </row>
    <row r="235" spans="3:9" ht="12.75">
      <c r="C235" s="3" t="s">
        <v>195</v>
      </c>
      <c r="F235" s="49">
        <v>1775</v>
      </c>
      <c r="H235" s="16">
        <v>1775</v>
      </c>
      <c r="I235" s="16"/>
    </row>
    <row r="236" spans="3:9" ht="12.75">
      <c r="C236" s="3" t="s">
        <v>199</v>
      </c>
      <c r="F236" s="99">
        <v>10206</v>
      </c>
      <c r="G236" s="30"/>
      <c r="H236" s="13">
        <v>12715</v>
      </c>
      <c r="I236" s="16"/>
    </row>
    <row r="237" spans="6:9" ht="12.75">
      <c r="F237" s="49">
        <f>SUM(F235:F236)</f>
        <v>11981</v>
      </c>
      <c r="H237" s="16">
        <f>SUM(H235:H236)</f>
        <v>14490</v>
      </c>
      <c r="I237" s="16"/>
    </row>
    <row r="238" spans="2:9" ht="12.75">
      <c r="B238" s="3" t="s">
        <v>197</v>
      </c>
      <c r="F238" s="49"/>
      <c r="H238" s="16"/>
      <c r="I238" s="16"/>
    </row>
    <row r="239" spans="3:9" ht="12.75">
      <c r="C239" s="3" t="s">
        <v>198</v>
      </c>
      <c r="F239" s="49">
        <v>-1296</v>
      </c>
      <c r="H239" s="16">
        <v>-1266</v>
      </c>
      <c r="I239" s="16"/>
    </row>
    <row r="240" spans="6:9" ht="13.5" thickBot="1">
      <c r="F240" s="51">
        <f>SUM(F237:F239)</f>
        <v>10685</v>
      </c>
      <c r="H240" s="54">
        <f>SUM(H237:H239)</f>
        <v>13224</v>
      </c>
      <c r="I240" s="16"/>
    </row>
    <row r="241" spans="6:9" ht="13.5" thickTop="1">
      <c r="F241" s="49"/>
      <c r="H241" s="16"/>
      <c r="I241" s="16"/>
    </row>
    <row r="242" spans="6:9" ht="12.75">
      <c r="F242" s="49"/>
      <c r="H242" s="16"/>
      <c r="I242" s="16"/>
    </row>
    <row r="243" spans="6:9" ht="12.75">
      <c r="F243" s="49"/>
      <c r="H243" s="16"/>
      <c r="I243" s="16"/>
    </row>
    <row r="249" spans="2:5" ht="15.75">
      <c r="B249" s="2" t="s">
        <v>112</v>
      </c>
      <c r="E249" s="30"/>
    </row>
    <row r="251" spans="1:5" ht="12.75">
      <c r="A251" s="1" t="s">
        <v>50</v>
      </c>
      <c r="E251" s="30"/>
    </row>
    <row r="252" spans="1:5" ht="12.75">
      <c r="A252" s="1" t="s">
        <v>250</v>
      </c>
      <c r="E252" s="30"/>
    </row>
    <row r="253" ht="12.75">
      <c r="E253" s="30"/>
    </row>
    <row r="254" ht="12.75">
      <c r="E254" s="30"/>
    </row>
    <row r="255" spans="1:9" ht="13.5" customHeight="1">
      <c r="A255" s="29" t="s">
        <v>85</v>
      </c>
      <c r="B255" s="127" t="s">
        <v>140</v>
      </c>
      <c r="C255" s="127"/>
      <c r="D255" s="127"/>
      <c r="E255" s="127"/>
      <c r="F255" s="127"/>
      <c r="G255" s="127"/>
      <c r="H255" s="127"/>
      <c r="I255" s="127"/>
    </row>
    <row r="256" spans="2:9" ht="12.75">
      <c r="B256" s="127"/>
      <c r="C256" s="127"/>
      <c r="D256" s="127"/>
      <c r="E256" s="127"/>
      <c r="F256" s="127"/>
      <c r="G256" s="127"/>
      <c r="H256" s="127"/>
      <c r="I256" s="127"/>
    </row>
    <row r="257" spans="1:2" ht="12.75">
      <c r="A257" s="1" t="s">
        <v>95</v>
      </c>
      <c r="B257" s="1" t="s">
        <v>247</v>
      </c>
    </row>
    <row r="258" spans="2:9" ht="54.75" customHeight="1">
      <c r="B258" s="118" t="s">
        <v>246</v>
      </c>
      <c r="C258" s="118"/>
      <c r="D258" s="118"/>
      <c r="E258" s="118"/>
      <c r="F258" s="118"/>
      <c r="G258" s="118"/>
      <c r="H258" s="118"/>
      <c r="I258" s="118"/>
    </row>
    <row r="259" spans="2:9" ht="12.75">
      <c r="B259" s="105"/>
      <c r="C259" s="106"/>
      <c r="D259" s="106"/>
      <c r="E259" s="106"/>
      <c r="F259" s="106"/>
      <c r="G259" s="106"/>
      <c r="H259" s="106"/>
      <c r="I259" s="106"/>
    </row>
    <row r="260" spans="2:9" ht="42" customHeight="1">
      <c r="B260" s="126" t="s">
        <v>272</v>
      </c>
      <c r="C260" s="126"/>
      <c r="D260" s="126"/>
      <c r="E260" s="126"/>
      <c r="F260" s="126"/>
      <c r="G260" s="126"/>
      <c r="H260" s="126"/>
      <c r="I260" s="126"/>
    </row>
    <row r="261" spans="1:2" ht="12.75">
      <c r="A261" s="1"/>
      <c r="B261" s="1"/>
    </row>
    <row r="262" spans="1:2" ht="12.75">
      <c r="A262" s="1" t="s">
        <v>97</v>
      </c>
      <c r="B262" s="1" t="s">
        <v>98</v>
      </c>
    </row>
    <row r="263" spans="2:9" ht="13.5" customHeight="1">
      <c r="B263" s="125" t="s">
        <v>268</v>
      </c>
      <c r="C263" s="125"/>
      <c r="D263" s="125"/>
      <c r="E263" s="125"/>
      <c r="F263" s="125"/>
      <c r="G263" s="125"/>
      <c r="H263" s="125"/>
      <c r="I263" s="125"/>
    </row>
    <row r="265" spans="1:2" ht="12.75">
      <c r="A265" s="1" t="s">
        <v>99</v>
      </c>
      <c r="B265" s="1" t="s">
        <v>100</v>
      </c>
    </row>
    <row r="266" spans="2:9" ht="13.5" customHeight="1">
      <c r="B266" s="117" t="s">
        <v>101</v>
      </c>
      <c r="C266" s="117"/>
      <c r="D266" s="117"/>
      <c r="E266" s="117"/>
      <c r="F266" s="117"/>
      <c r="G266" s="117"/>
      <c r="H266" s="117"/>
      <c r="I266" s="117"/>
    </row>
    <row r="267" spans="2:9" ht="12.75">
      <c r="B267" s="15"/>
      <c r="C267" s="15"/>
      <c r="D267" s="15"/>
      <c r="E267" s="15"/>
      <c r="F267" s="15"/>
      <c r="G267" s="15"/>
      <c r="H267" s="15"/>
      <c r="I267" s="15"/>
    </row>
    <row r="268" spans="1:2" ht="12.75">
      <c r="A268" s="1" t="s">
        <v>102</v>
      </c>
      <c r="B268" s="1" t="s">
        <v>103</v>
      </c>
    </row>
    <row r="269" spans="2:9" ht="13.5" customHeight="1">
      <c r="B269" s="117" t="s">
        <v>141</v>
      </c>
      <c r="C269" s="117"/>
      <c r="D269" s="117"/>
      <c r="E269" s="117"/>
      <c r="F269" s="117"/>
      <c r="G269" s="117"/>
      <c r="H269" s="117"/>
      <c r="I269" s="117"/>
    </row>
    <row r="270" spans="2:9" ht="12.75">
      <c r="B270" s="117"/>
      <c r="C270" s="117"/>
      <c r="D270" s="117"/>
      <c r="E270" s="117"/>
      <c r="F270" s="117"/>
      <c r="G270" s="117"/>
      <c r="H270" s="117"/>
      <c r="I270" s="117"/>
    </row>
    <row r="271" spans="2:9" ht="12.75">
      <c r="B271" s="117"/>
      <c r="C271" s="117"/>
      <c r="D271" s="117"/>
      <c r="E271" s="117"/>
      <c r="F271" s="117"/>
      <c r="G271" s="117"/>
      <c r="H271" s="117"/>
      <c r="I271" s="117"/>
    </row>
    <row r="272" spans="2:9" ht="12.75">
      <c r="B272" s="117"/>
      <c r="C272" s="117"/>
      <c r="D272" s="117"/>
      <c r="E272" s="117"/>
      <c r="F272" s="117"/>
      <c r="G272" s="117"/>
      <c r="H272" s="117"/>
      <c r="I272" s="117"/>
    </row>
    <row r="274" spans="1:2" ht="12.75">
      <c r="A274" s="1" t="s">
        <v>104</v>
      </c>
      <c r="B274" s="1" t="s">
        <v>105</v>
      </c>
    </row>
    <row r="275" spans="2:9" ht="13.5" customHeight="1">
      <c r="B275" s="118" t="s">
        <v>201</v>
      </c>
      <c r="C275" s="118"/>
      <c r="D275" s="118"/>
      <c r="E275" s="118"/>
      <c r="F275" s="118"/>
      <c r="G275" s="118"/>
      <c r="H275" s="118"/>
      <c r="I275" s="118"/>
    </row>
    <row r="276" spans="2:9" ht="12.75">
      <c r="B276" s="92"/>
      <c r="C276" s="92"/>
      <c r="D276" s="92"/>
      <c r="E276" s="92"/>
      <c r="F276" s="92"/>
      <c r="G276" s="92"/>
      <c r="H276" s="92"/>
      <c r="I276" s="92"/>
    </row>
    <row r="277" spans="1:9" ht="12.75">
      <c r="A277" s="76" t="s">
        <v>22</v>
      </c>
      <c r="B277" s="76" t="s">
        <v>106</v>
      </c>
      <c r="C277" s="10"/>
      <c r="D277" s="10"/>
      <c r="E277" s="10"/>
      <c r="F277" s="10"/>
      <c r="G277" s="10"/>
      <c r="H277" s="10"/>
      <c r="I277" s="80"/>
    </row>
    <row r="278" spans="1:9" ht="12.75">
      <c r="A278" s="76"/>
      <c r="B278" s="76"/>
      <c r="C278" s="10"/>
      <c r="D278" s="10"/>
      <c r="E278" s="124" t="s">
        <v>4</v>
      </c>
      <c r="F278" s="124"/>
      <c r="G278" s="10"/>
      <c r="H278" s="124" t="s">
        <v>5</v>
      </c>
      <c r="I278" s="124"/>
    </row>
    <row r="279" spans="1:9" ht="12.75">
      <c r="A279" s="76"/>
      <c r="B279" s="76"/>
      <c r="C279" s="10"/>
      <c r="D279" s="10"/>
      <c r="E279" s="10"/>
      <c r="F279" s="80" t="s">
        <v>9</v>
      </c>
      <c r="G279" s="10"/>
      <c r="H279" s="81"/>
      <c r="I279" s="80" t="s">
        <v>9</v>
      </c>
    </row>
    <row r="280" spans="1:9" ht="12.75">
      <c r="A280" s="10"/>
      <c r="B280" s="10"/>
      <c r="C280" s="10"/>
      <c r="D280" s="10"/>
      <c r="E280" s="80" t="s">
        <v>6</v>
      </c>
      <c r="F280" s="80" t="s">
        <v>7</v>
      </c>
      <c r="G280" s="10"/>
      <c r="H280" s="80" t="s">
        <v>6</v>
      </c>
      <c r="I280" s="80" t="s">
        <v>7</v>
      </c>
    </row>
    <row r="281" spans="1:9" ht="12.75">
      <c r="A281" s="10"/>
      <c r="B281" s="10"/>
      <c r="C281" s="10"/>
      <c r="D281" s="10"/>
      <c r="E281" s="80" t="s">
        <v>7</v>
      </c>
      <c r="F281" s="80" t="s">
        <v>10</v>
      </c>
      <c r="G281" s="10"/>
      <c r="H281" s="80" t="s">
        <v>7</v>
      </c>
      <c r="I281" s="80" t="s">
        <v>10</v>
      </c>
    </row>
    <row r="282" spans="1:9" ht="12.75">
      <c r="A282" s="10"/>
      <c r="B282" s="10"/>
      <c r="C282" s="10"/>
      <c r="D282" s="10"/>
      <c r="E282" s="80" t="s">
        <v>8</v>
      </c>
      <c r="F282" s="80" t="s">
        <v>8</v>
      </c>
      <c r="G282" s="10"/>
      <c r="H282" s="80" t="s">
        <v>11</v>
      </c>
      <c r="I282" s="80" t="s">
        <v>12</v>
      </c>
    </row>
    <row r="283" spans="1:9" ht="12.75">
      <c r="A283" s="10"/>
      <c r="B283" s="10"/>
      <c r="C283" s="10"/>
      <c r="D283" s="10"/>
      <c r="E283" s="7" t="s">
        <v>252</v>
      </c>
      <c r="F283" s="7" t="s">
        <v>202</v>
      </c>
      <c r="G283" s="56"/>
      <c r="H283" s="7" t="s">
        <v>252</v>
      </c>
      <c r="I283" s="7" t="s">
        <v>202</v>
      </c>
    </row>
    <row r="284" spans="1:9" ht="12.75">
      <c r="A284" s="10"/>
      <c r="B284" s="76" t="s">
        <v>144</v>
      </c>
      <c r="C284" s="10"/>
      <c r="D284" s="10"/>
      <c r="E284" s="10"/>
      <c r="F284" s="10"/>
      <c r="G284" s="10"/>
      <c r="H284" s="10"/>
      <c r="I284" s="10"/>
    </row>
    <row r="285" spans="1:9" ht="12.75">
      <c r="A285" s="10"/>
      <c r="B285" s="10" t="s">
        <v>210</v>
      </c>
      <c r="C285" s="10"/>
      <c r="D285" s="10"/>
      <c r="E285" s="12">
        <f>'IS'!D37</f>
        <v>-11027</v>
      </c>
      <c r="F285" s="12">
        <f>'IS'!E37</f>
        <v>-4874</v>
      </c>
      <c r="G285" s="10"/>
      <c r="H285" s="12">
        <f>'IS'!G37</f>
        <v>-21547</v>
      </c>
      <c r="I285" s="12">
        <f>'IS'!H37</f>
        <v>756</v>
      </c>
    </row>
    <row r="286" spans="1:9" ht="12.75">
      <c r="A286" s="10"/>
      <c r="B286" s="10"/>
      <c r="C286" s="10"/>
      <c r="D286" s="10"/>
      <c r="E286" s="23"/>
      <c r="F286" s="23"/>
      <c r="G286" s="10"/>
      <c r="H286" s="23"/>
      <c r="I286" s="23"/>
    </row>
    <row r="287" spans="1:9" ht="28.5" customHeight="1">
      <c r="A287" s="10"/>
      <c r="B287" s="126" t="s">
        <v>182</v>
      </c>
      <c r="C287" s="126"/>
      <c r="D287" s="126"/>
      <c r="E287" s="96">
        <v>298509</v>
      </c>
      <c r="F287" s="96">
        <v>298308</v>
      </c>
      <c r="G287" s="10"/>
      <c r="H287" s="96">
        <f>E287</f>
        <v>298509</v>
      </c>
      <c r="I287" s="96">
        <f>F287</f>
        <v>298308</v>
      </c>
    </row>
    <row r="288" spans="1:9" ht="12.75">
      <c r="A288" s="10"/>
      <c r="B288" s="10"/>
      <c r="C288" s="10"/>
      <c r="D288" s="10"/>
      <c r="E288" s="10"/>
      <c r="F288" s="10"/>
      <c r="G288" s="10"/>
      <c r="H288" s="10"/>
      <c r="I288" s="10"/>
    </row>
    <row r="289" spans="1:9" ht="13.5" thickBot="1">
      <c r="A289" s="10"/>
      <c r="B289" s="10" t="s">
        <v>207</v>
      </c>
      <c r="C289" s="10"/>
      <c r="D289" s="10"/>
      <c r="E289" s="82">
        <f>E285/E287*100</f>
        <v>-3.694025975766225</v>
      </c>
      <c r="F289" s="82">
        <f>F285/F287*100</f>
        <v>-1.6338817597918929</v>
      </c>
      <c r="G289" s="10"/>
      <c r="H289" s="82">
        <f>H285/H287*100</f>
        <v>-7.218207826229694</v>
      </c>
      <c r="I289" s="82">
        <f>I285/I287*100</f>
        <v>0.2534293414859809</v>
      </c>
    </row>
    <row r="290" spans="2:9" ht="12.75">
      <c r="B290" s="92"/>
      <c r="C290" s="92"/>
      <c r="D290" s="92"/>
      <c r="E290" s="92"/>
      <c r="F290" s="92"/>
      <c r="G290" s="92"/>
      <c r="H290" s="92"/>
      <c r="I290" s="92"/>
    </row>
    <row r="291" spans="2:9" ht="12.75">
      <c r="B291" s="92"/>
      <c r="C291" s="92"/>
      <c r="D291" s="92"/>
      <c r="E291" s="92"/>
      <c r="F291" s="92"/>
      <c r="G291" s="92"/>
      <c r="H291" s="92"/>
      <c r="I291" s="92"/>
    </row>
    <row r="292" spans="2:9" ht="12.75">
      <c r="B292" s="92"/>
      <c r="C292" s="92"/>
      <c r="D292" s="92"/>
      <c r="E292" s="92"/>
      <c r="F292" s="92"/>
      <c r="G292" s="92"/>
      <c r="H292" s="92"/>
      <c r="I292" s="92"/>
    </row>
    <row r="293" spans="2:9" ht="12.75">
      <c r="B293" s="92"/>
      <c r="C293" s="92"/>
      <c r="D293" s="92"/>
      <c r="E293" s="92"/>
      <c r="F293" s="92"/>
      <c r="G293" s="92"/>
      <c r="H293" s="92"/>
      <c r="I293" s="92"/>
    </row>
    <row r="298" spans="2:5" ht="15.75">
      <c r="B298" s="2" t="s">
        <v>112</v>
      </c>
      <c r="E298" s="30"/>
    </row>
    <row r="300" spans="1:5" ht="12.75">
      <c r="A300" s="1" t="s">
        <v>50</v>
      </c>
      <c r="E300" s="30"/>
    </row>
    <row r="301" spans="1:5" ht="12.75">
      <c r="A301" s="1" t="s">
        <v>250</v>
      </c>
      <c r="E301" s="30"/>
    </row>
    <row r="302" ht="12.75">
      <c r="E302" s="30"/>
    </row>
    <row r="303" spans="1:9" ht="13.5" customHeight="1">
      <c r="A303" s="29" t="s">
        <v>85</v>
      </c>
      <c r="B303" s="127" t="s">
        <v>140</v>
      </c>
      <c r="C303" s="127"/>
      <c r="D303" s="127"/>
      <c r="E303" s="127"/>
      <c r="F303" s="127"/>
      <c r="G303" s="127"/>
      <c r="H303" s="127"/>
      <c r="I303" s="127"/>
    </row>
    <row r="304" spans="1:9" ht="12.75">
      <c r="A304" s="29"/>
      <c r="B304" s="127"/>
      <c r="C304" s="127"/>
      <c r="D304" s="127"/>
      <c r="E304" s="127"/>
      <c r="F304" s="127"/>
      <c r="G304" s="127"/>
      <c r="H304" s="127"/>
      <c r="I304" s="127"/>
    </row>
    <row r="305" spans="1:9" ht="12.75">
      <c r="A305" s="76" t="s">
        <v>22</v>
      </c>
      <c r="B305" s="76" t="s">
        <v>248</v>
      </c>
      <c r="C305" s="10"/>
      <c r="D305" s="10"/>
      <c r="E305" s="10"/>
      <c r="F305" s="10"/>
      <c r="G305" s="10"/>
      <c r="H305" s="10"/>
      <c r="I305" s="80"/>
    </row>
    <row r="306" spans="1:9" ht="12.75">
      <c r="A306" s="76"/>
      <c r="B306" s="76"/>
      <c r="C306" s="10"/>
      <c r="D306" s="10"/>
      <c r="E306" s="124" t="s">
        <v>4</v>
      </c>
      <c r="F306" s="124"/>
      <c r="G306" s="10"/>
      <c r="H306" s="124" t="s">
        <v>5</v>
      </c>
      <c r="I306" s="124"/>
    </row>
    <row r="307" spans="1:9" ht="12.75">
      <c r="A307" s="76"/>
      <c r="B307" s="76"/>
      <c r="C307" s="10"/>
      <c r="D307" s="10"/>
      <c r="E307" s="10"/>
      <c r="F307" s="80" t="s">
        <v>9</v>
      </c>
      <c r="G307" s="10"/>
      <c r="H307" s="81"/>
      <c r="I307" s="80" t="s">
        <v>9</v>
      </c>
    </row>
    <row r="308" spans="1:9" ht="12.75">
      <c r="A308" s="10"/>
      <c r="B308" s="10"/>
      <c r="C308" s="10"/>
      <c r="D308" s="10"/>
      <c r="E308" s="80" t="s">
        <v>6</v>
      </c>
      <c r="F308" s="80" t="s">
        <v>7</v>
      </c>
      <c r="G308" s="10"/>
      <c r="H308" s="80" t="s">
        <v>6</v>
      </c>
      <c r="I308" s="80" t="s">
        <v>7</v>
      </c>
    </row>
    <row r="309" spans="1:9" ht="12.75">
      <c r="A309" s="10"/>
      <c r="B309" s="10"/>
      <c r="C309" s="10"/>
      <c r="D309" s="10"/>
      <c r="E309" s="80" t="s">
        <v>7</v>
      </c>
      <c r="F309" s="80" t="s">
        <v>10</v>
      </c>
      <c r="G309" s="10"/>
      <c r="H309" s="80" t="s">
        <v>7</v>
      </c>
      <c r="I309" s="80" t="s">
        <v>10</v>
      </c>
    </row>
    <row r="310" spans="1:9" ht="12.75">
      <c r="A310" s="10"/>
      <c r="B310" s="10"/>
      <c r="C310" s="10"/>
      <c r="D310" s="10"/>
      <c r="E310" s="80" t="s">
        <v>8</v>
      </c>
      <c r="F310" s="80" t="s">
        <v>8</v>
      </c>
      <c r="G310" s="10"/>
      <c r="H310" s="80" t="s">
        <v>11</v>
      </c>
      <c r="I310" s="80" t="s">
        <v>12</v>
      </c>
    </row>
    <row r="311" spans="1:9" ht="12.75">
      <c r="A311" s="10"/>
      <c r="B311" s="10"/>
      <c r="C311" s="10"/>
      <c r="D311" s="10"/>
      <c r="E311" s="7" t="s">
        <v>252</v>
      </c>
      <c r="F311" s="7" t="s">
        <v>202</v>
      </c>
      <c r="G311" s="56"/>
      <c r="H311" s="7" t="s">
        <v>252</v>
      </c>
      <c r="I311" s="7" t="s">
        <v>202</v>
      </c>
    </row>
    <row r="312" ht="12.75">
      <c r="B312" s="1" t="s">
        <v>145</v>
      </c>
    </row>
    <row r="313" spans="2:9" ht="12.75">
      <c r="B313" s="3" t="s">
        <v>210</v>
      </c>
      <c r="E313" s="13">
        <f>E285</f>
        <v>-11027</v>
      </c>
      <c r="F313" s="13">
        <f>F285</f>
        <v>-4874</v>
      </c>
      <c r="H313" s="13">
        <f>H285</f>
        <v>-21547</v>
      </c>
      <c r="I313" s="13">
        <f>I285</f>
        <v>756</v>
      </c>
    </row>
    <row r="314" spans="5:9" ht="12.75">
      <c r="E314" s="16"/>
      <c r="F314" s="16"/>
      <c r="H314" s="16"/>
      <c r="I314" s="16"/>
    </row>
    <row r="315" spans="2:9" ht="12.75">
      <c r="B315" s="126" t="s">
        <v>182</v>
      </c>
      <c r="C315" s="126"/>
      <c r="D315" s="126"/>
      <c r="E315" s="23">
        <f>E287</f>
        <v>298509</v>
      </c>
      <c r="F315" s="23">
        <f>F287</f>
        <v>298308</v>
      </c>
      <c r="G315" s="10"/>
      <c r="H315" s="23">
        <f>E315</f>
        <v>298509</v>
      </c>
      <c r="I315" s="23">
        <f>F315</f>
        <v>298308</v>
      </c>
    </row>
    <row r="316" spans="2:9" ht="12.75">
      <c r="B316" s="10" t="s">
        <v>2</v>
      </c>
      <c r="C316" s="53"/>
      <c r="D316" s="53"/>
      <c r="E316" s="23"/>
      <c r="F316" s="23"/>
      <c r="G316" s="10"/>
      <c r="H316" s="23"/>
      <c r="I316" s="23"/>
    </row>
    <row r="317" spans="2:9" ht="27.75" customHeight="1">
      <c r="B317" s="10"/>
      <c r="C317" s="126" t="s">
        <v>3</v>
      </c>
      <c r="D317" s="126"/>
      <c r="E317" s="23">
        <v>25569</v>
      </c>
      <c r="F317" s="23">
        <v>15287</v>
      </c>
      <c r="G317" s="10"/>
      <c r="H317" s="23">
        <f>E317</f>
        <v>25569</v>
      </c>
      <c r="I317" s="23">
        <v>15287</v>
      </c>
    </row>
    <row r="318" spans="2:9" ht="12.75">
      <c r="B318" s="10" t="s">
        <v>147</v>
      </c>
      <c r="C318" s="10"/>
      <c r="D318" s="10"/>
      <c r="E318" s="36">
        <f>SUM(E315:E317)</f>
        <v>324078</v>
      </c>
      <c r="F318" s="36">
        <f>SUM(F315:F317)</f>
        <v>313595</v>
      </c>
      <c r="G318" s="10"/>
      <c r="H318" s="36">
        <f>SUM(H315:H317)</f>
        <v>324078</v>
      </c>
      <c r="I318" s="36">
        <f>SUM(I315:I317)</f>
        <v>313595</v>
      </c>
    </row>
    <row r="319" spans="2:9" ht="12.75">
      <c r="B319" s="10"/>
      <c r="C319" s="10"/>
      <c r="D319" s="10"/>
      <c r="E319" s="10"/>
      <c r="F319" s="10"/>
      <c r="G319" s="10"/>
      <c r="H319" s="10"/>
      <c r="I319" s="10"/>
    </row>
    <row r="320" spans="2:9" ht="13.5" thickBot="1">
      <c r="B320" s="10" t="s">
        <v>208</v>
      </c>
      <c r="C320" s="10"/>
      <c r="D320" s="10"/>
      <c r="E320" s="82">
        <f>E313/E318*100</f>
        <v>-3.402575923080246</v>
      </c>
      <c r="F320" s="82">
        <f>F313/F318*100</f>
        <v>-1.55423396418948</v>
      </c>
      <c r="G320" s="10"/>
      <c r="H320" s="82">
        <f>H313/H318*100</f>
        <v>-6.6487080270799</v>
      </c>
      <c r="I320" s="82">
        <f>I313/I318*100</f>
        <v>0.24107527224604985</v>
      </c>
    </row>
    <row r="322" spans="2:9" ht="13.5" customHeight="1">
      <c r="B322" s="117" t="s">
        <v>249</v>
      </c>
      <c r="C322" s="117"/>
      <c r="D322" s="117"/>
      <c r="E322" s="117"/>
      <c r="F322" s="117"/>
      <c r="G322" s="117"/>
      <c r="H322" s="117"/>
      <c r="I322" s="117"/>
    </row>
    <row r="323" spans="2:9" ht="12.75">
      <c r="B323" s="15"/>
      <c r="C323" s="15"/>
      <c r="D323" s="15"/>
      <c r="E323" s="15"/>
      <c r="F323" s="15"/>
      <c r="G323" s="15"/>
      <c r="H323" s="15"/>
      <c r="I323" s="15"/>
    </row>
    <row r="324" spans="1:2" ht="12.75">
      <c r="A324" s="1" t="s">
        <v>107</v>
      </c>
      <c r="B324" s="1" t="s">
        <v>108</v>
      </c>
    </row>
    <row r="325" spans="2:9" ht="13.5" customHeight="1">
      <c r="B325" s="117" t="s">
        <v>188</v>
      </c>
      <c r="C325" s="117"/>
      <c r="D325" s="117"/>
      <c r="E325" s="117"/>
      <c r="F325" s="117"/>
      <c r="G325" s="117"/>
      <c r="H325" s="117"/>
      <c r="I325" s="117"/>
    </row>
    <row r="326" spans="2:9" ht="12.75">
      <c r="B326" s="15"/>
      <c r="C326" s="15"/>
      <c r="D326" s="15"/>
      <c r="E326" s="15"/>
      <c r="F326" s="15"/>
      <c r="G326" s="15"/>
      <c r="H326" s="15"/>
      <c r="I326" s="15"/>
    </row>
    <row r="327" spans="1:2" ht="12.75">
      <c r="A327" s="1" t="s">
        <v>109</v>
      </c>
      <c r="B327" s="1" t="s">
        <v>110</v>
      </c>
    </row>
    <row r="328" spans="2:9" ht="13.5" customHeight="1">
      <c r="B328" s="125" t="s">
        <v>273</v>
      </c>
      <c r="C328" s="125"/>
      <c r="D328" s="125"/>
      <c r="E328" s="125"/>
      <c r="F328" s="125"/>
      <c r="G328" s="125"/>
      <c r="H328" s="125"/>
      <c r="I328" s="125"/>
    </row>
    <row r="329" spans="2:9" ht="12.75">
      <c r="B329" s="125"/>
      <c r="C329" s="125"/>
      <c r="D329" s="125"/>
      <c r="E329" s="125"/>
      <c r="F329" s="125"/>
      <c r="G329" s="125"/>
      <c r="H329" s="125"/>
      <c r="I329" s="125"/>
    </row>
    <row r="330" spans="2:9" ht="12.75">
      <c r="B330" s="78"/>
      <c r="C330" s="78"/>
      <c r="D330" s="78"/>
      <c r="E330" s="78"/>
      <c r="F330" s="78"/>
      <c r="G330" s="78"/>
      <c r="H330" s="78"/>
      <c r="I330" s="78"/>
    </row>
    <row r="332" ht="12.75">
      <c r="A332" s="3" t="s">
        <v>133</v>
      </c>
    </row>
    <row r="334" ht="12.75">
      <c r="A334" s="3" t="s">
        <v>134</v>
      </c>
    </row>
    <row r="335" ht="12.75">
      <c r="A335" s="3" t="s">
        <v>135</v>
      </c>
    </row>
    <row r="337" spans="1:4" ht="12.75">
      <c r="A337" s="46" t="s">
        <v>260</v>
      </c>
      <c r="B337" s="10"/>
      <c r="C337" s="10"/>
      <c r="D337" s="10"/>
    </row>
    <row r="338" spans="2:3" ht="12.75">
      <c r="B338" s="1"/>
      <c r="C338" s="1"/>
    </row>
    <row r="339" spans="2:9" ht="12.75">
      <c r="B339" s="15"/>
      <c r="C339" s="15"/>
      <c r="D339" s="15"/>
      <c r="E339" s="15"/>
      <c r="F339" s="15"/>
      <c r="G339" s="15"/>
      <c r="H339" s="15"/>
      <c r="I339" s="15"/>
    </row>
    <row r="340" spans="2:9" ht="12.75">
      <c r="B340" s="15"/>
      <c r="C340" s="15"/>
      <c r="D340" s="15"/>
      <c r="E340" s="15"/>
      <c r="F340" s="15"/>
      <c r="G340" s="15"/>
      <c r="H340" s="15"/>
      <c r="I340" s="15"/>
    </row>
    <row r="341" spans="2:9" ht="12.75">
      <c r="B341" s="15"/>
      <c r="C341" s="15"/>
      <c r="D341" s="15"/>
      <c r="E341" s="15"/>
      <c r="F341" s="15"/>
      <c r="G341" s="15"/>
      <c r="H341" s="15"/>
      <c r="I341" s="15"/>
    </row>
    <row r="342" spans="2:9" ht="12.75">
      <c r="B342" s="15"/>
      <c r="C342" s="15"/>
      <c r="D342" s="15"/>
      <c r="E342" s="15"/>
      <c r="F342" s="15"/>
      <c r="G342" s="15"/>
      <c r="H342" s="15"/>
      <c r="I342" s="15"/>
    </row>
    <row r="343" spans="2:9" ht="12.75">
      <c r="B343" s="15"/>
      <c r="C343" s="15"/>
      <c r="D343" s="15"/>
      <c r="E343" s="15"/>
      <c r="F343" s="15"/>
      <c r="G343" s="15"/>
      <c r="H343" s="15"/>
      <c r="I343" s="15"/>
    </row>
    <row r="344" spans="2:9" ht="12.75">
      <c r="B344" s="15"/>
      <c r="C344" s="15"/>
      <c r="D344" s="15"/>
      <c r="E344" s="15"/>
      <c r="F344" s="15"/>
      <c r="G344" s="15"/>
      <c r="H344" s="15"/>
      <c r="I344" s="15"/>
    </row>
    <row r="345" spans="2:9" ht="12.75">
      <c r="B345" s="15"/>
      <c r="C345" s="15"/>
      <c r="D345" s="15"/>
      <c r="E345" s="15"/>
      <c r="F345" s="15"/>
      <c r="G345" s="15"/>
      <c r="H345" s="15"/>
      <c r="I345" s="15"/>
    </row>
    <row r="346" spans="2:9" ht="12.75">
      <c r="B346" s="15"/>
      <c r="C346" s="15"/>
      <c r="D346" s="15"/>
      <c r="E346" s="15"/>
      <c r="F346" s="15"/>
      <c r="G346" s="15"/>
      <c r="H346" s="15"/>
      <c r="I346" s="15"/>
    </row>
    <row r="347" spans="2:9" ht="12.75">
      <c r="B347" s="15"/>
      <c r="C347" s="15"/>
      <c r="D347" s="15"/>
      <c r="E347" s="15"/>
      <c r="F347" s="15"/>
      <c r="G347" s="15"/>
      <c r="H347" s="15"/>
      <c r="I347" s="15"/>
    </row>
    <row r="348" spans="2:9" ht="12.75">
      <c r="B348" s="15"/>
      <c r="C348" s="15"/>
      <c r="D348" s="15"/>
      <c r="E348" s="15"/>
      <c r="F348" s="15"/>
      <c r="G348" s="15"/>
      <c r="H348" s="15"/>
      <c r="I348" s="15"/>
    </row>
    <row r="349" spans="2:9" ht="12.75">
      <c r="B349" s="15"/>
      <c r="C349" s="15"/>
      <c r="D349" s="15"/>
      <c r="E349" s="15"/>
      <c r="F349" s="15"/>
      <c r="G349" s="15"/>
      <c r="H349" s="15"/>
      <c r="I349" s="15"/>
    </row>
    <row r="350" spans="2:9" ht="12.75">
      <c r="B350" s="15"/>
      <c r="C350" s="15"/>
      <c r="D350" s="15"/>
      <c r="E350" s="15"/>
      <c r="F350" s="15"/>
      <c r="G350" s="15"/>
      <c r="H350" s="15"/>
      <c r="I350" s="15"/>
    </row>
    <row r="351" spans="2:9" ht="12.75">
      <c r="B351" s="15"/>
      <c r="C351" s="15"/>
      <c r="D351" s="15"/>
      <c r="E351" s="15"/>
      <c r="F351" s="15"/>
      <c r="G351" s="15"/>
      <c r="H351" s="15"/>
      <c r="I351" s="15"/>
    </row>
    <row r="352" spans="2:9" ht="12.75">
      <c r="B352" s="15"/>
      <c r="C352" s="15"/>
      <c r="D352" s="15"/>
      <c r="E352" s="15"/>
      <c r="F352" s="15"/>
      <c r="G352" s="15"/>
      <c r="H352" s="15"/>
      <c r="I352" s="15"/>
    </row>
    <row r="353" spans="2:9" ht="12.75">
      <c r="B353" s="15"/>
      <c r="C353" s="15"/>
      <c r="D353" s="15"/>
      <c r="E353" s="15"/>
      <c r="F353" s="15"/>
      <c r="G353" s="15"/>
      <c r="H353" s="15"/>
      <c r="I353" s="15"/>
    </row>
    <row r="354" spans="2:9" ht="12.75">
      <c r="B354" s="15"/>
      <c r="C354" s="15"/>
      <c r="D354" s="15"/>
      <c r="E354" s="15"/>
      <c r="F354" s="15"/>
      <c r="G354" s="15"/>
      <c r="H354" s="15"/>
      <c r="I354" s="15"/>
    </row>
    <row r="355" spans="2:9" ht="12.75">
      <c r="B355" s="15"/>
      <c r="C355" s="15"/>
      <c r="D355" s="15"/>
      <c r="E355" s="15"/>
      <c r="F355" s="15"/>
      <c r="G355" s="15"/>
      <c r="H355" s="15"/>
      <c r="I355" s="15"/>
    </row>
    <row r="365" spans="2:3" ht="12.75">
      <c r="B365" s="10"/>
      <c r="C365" s="10"/>
    </row>
  </sheetData>
  <sheetProtection password="C429" sheet="1" objects="1" scenarios="1"/>
  <mergeCells count="53">
    <mergeCell ref="B88:I89"/>
    <mergeCell ref="B92:I93"/>
    <mergeCell ref="B40:H40"/>
    <mergeCell ref="B41:H41"/>
    <mergeCell ref="B82:I82"/>
    <mergeCell ref="B179:I180"/>
    <mergeCell ref="C183:I183"/>
    <mergeCell ref="B111:I111"/>
    <mergeCell ref="B147:I149"/>
    <mergeCell ref="B182:I182"/>
    <mergeCell ref="B165:I165"/>
    <mergeCell ref="B85:I85"/>
    <mergeCell ref="B14:I16"/>
    <mergeCell ref="B18:I19"/>
    <mergeCell ref="B21:I22"/>
    <mergeCell ref="E32:H32"/>
    <mergeCell ref="E38:H38"/>
    <mergeCell ref="B39:H39"/>
    <mergeCell ref="B275:I275"/>
    <mergeCell ref="B227:I227"/>
    <mergeCell ref="B266:I266"/>
    <mergeCell ref="B188:I188"/>
    <mergeCell ref="B203:I204"/>
    <mergeCell ref="B209:I210"/>
    <mergeCell ref="B206:I206"/>
    <mergeCell ref="B255:I256"/>
    <mergeCell ref="B258:I258"/>
    <mergeCell ref="B263:I263"/>
    <mergeCell ref="B223:I224"/>
    <mergeCell ref="C186:I186"/>
    <mergeCell ref="B269:I272"/>
    <mergeCell ref="B168:I168"/>
    <mergeCell ref="B144:I144"/>
    <mergeCell ref="B137:I138"/>
    <mergeCell ref="E306:F306"/>
    <mergeCell ref="H306:I306"/>
    <mergeCell ref="B328:I329"/>
    <mergeCell ref="B325:I325"/>
    <mergeCell ref="B287:D287"/>
    <mergeCell ref="B322:I322"/>
    <mergeCell ref="B303:I304"/>
    <mergeCell ref="C317:D317"/>
    <mergeCell ref="B315:D315"/>
    <mergeCell ref="E42:H42"/>
    <mergeCell ref="B75:I76"/>
    <mergeCell ref="B73:I73"/>
    <mergeCell ref="E65:H65"/>
    <mergeCell ref="E278:F278"/>
    <mergeCell ref="H278:I278"/>
    <mergeCell ref="B115:I116"/>
    <mergeCell ref="C185:I185"/>
    <mergeCell ref="C184:I184"/>
    <mergeCell ref="B260:I260"/>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smcheng</cp:lastModifiedBy>
  <cp:lastPrinted>2010-02-24T06:44:40Z</cp:lastPrinted>
  <dcterms:created xsi:type="dcterms:W3CDTF">2005-11-02T07:17:39Z</dcterms:created>
  <dcterms:modified xsi:type="dcterms:W3CDTF">2010-02-24T09:03:27Z</dcterms:modified>
  <cp:category/>
  <cp:version/>
  <cp:contentType/>
  <cp:contentStatus/>
</cp:coreProperties>
</file>